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4625" windowHeight="8190" tabRatio="4"/>
  </bookViews>
  <sheets>
    <sheet name="TDSheet" sheetId="1" r:id="rId1"/>
  </sheets>
  <calcPr calcId="144525" iterateDelta="1E-4"/>
</workbook>
</file>

<file path=xl/calcChain.xml><?xml version="1.0" encoding="utf-8"?>
<calcChain xmlns="http://schemas.openxmlformats.org/spreadsheetml/2006/main">
  <c r="AE17" i="1" l="1"/>
  <c r="AE42" i="1" l="1"/>
  <c r="AE41" i="1" s="1"/>
  <c r="AE40" i="1" s="1"/>
  <c r="AE55" i="1"/>
  <c r="AE54" i="1" s="1"/>
  <c r="AE34" i="1"/>
  <c r="AE33" i="1" s="1"/>
  <c r="AE82" i="1"/>
  <c r="AE81" i="1" s="1"/>
  <c r="AE79" i="1" s="1"/>
  <c r="AE78" i="1" s="1"/>
  <c r="AE77" i="1" s="1"/>
  <c r="AE76" i="1" s="1"/>
  <c r="AE74" i="1"/>
  <c r="AE73" i="1" s="1"/>
  <c r="AE72" i="1" s="1"/>
  <c r="AE71" i="1" s="1"/>
  <c r="AE70" i="1" s="1"/>
  <c r="AE68" i="1"/>
  <c r="AE66" i="1"/>
  <c r="AE65" i="1" s="1"/>
  <c r="AE58" i="1"/>
  <c r="AE47" i="1"/>
  <c r="AE46" i="1" s="1"/>
  <c r="AE37" i="1"/>
  <c r="AE36" i="1" s="1"/>
  <c r="AE30" i="1"/>
  <c r="AE29" i="1" s="1"/>
  <c r="AE23" i="1"/>
  <c r="AE21" i="1" s="1"/>
  <c r="AE22" i="1"/>
  <c r="AE20" i="1" s="1"/>
  <c r="AE16" i="1"/>
  <c r="AE15" i="1" l="1"/>
  <c r="AE14" i="1" s="1"/>
  <c r="AE13" i="1" s="1"/>
  <c r="AE80" i="1"/>
  <c r="AE64" i="1"/>
  <c r="AE63" i="1" s="1"/>
  <c r="AE62" i="1" s="1"/>
  <c r="AE61" i="1" s="1"/>
  <c r="AE45" i="1"/>
  <c r="AE44" i="1" s="1"/>
  <c r="AE28" i="1"/>
  <c r="AE27" i="1" s="1"/>
  <c r="AE25" i="1" s="1"/>
  <c r="AE53" i="1"/>
  <c r="AE52" i="1" s="1"/>
  <c r="AE51" i="1" s="1"/>
  <c r="AE50" i="1" s="1"/>
  <c r="AE49" i="1" s="1"/>
  <c r="AE26" i="1" l="1"/>
  <c r="AE12" i="1"/>
  <c r="AE11" i="1" l="1"/>
  <c r="AE84" i="1" s="1"/>
</calcChain>
</file>

<file path=xl/sharedStrings.xml><?xml version="1.0" encoding="utf-8"?>
<sst xmlns="http://schemas.openxmlformats.org/spreadsheetml/2006/main" count="176" uniqueCount="76">
  <si>
    <t>Приложение №7</t>
  </si>
  <si>
    <t>к решению Совета МО «Капустиноярский сельсовет»</t>
  </si>
  <si>
    <t>Наименование показателя</t>
  </si>
  <si>
    <t>ППП</t>
  </si>
  <si>
    <t>Раз-
дел</t>
  </si>
  <si>
    <t>Под-
раз-
дел</t>
  </si>
  <si>
    <t>Целевая статья</t>
  </si>
  <si>
    <t>Вид рас-
хода</t>
  </si>
  <si>
    <t>Администрация муниципального образования "Капустиноярский сельсовет"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</si>
  <si>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</si>
  <si>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</si>
  <si>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Непрограммное направление деятельности, реализация функций органов местного самоуправления администрации МО "Капустиноярский сельсовет"</t>
  </si>
  <si>
    <t>00 00000</t>
  </si>
  <si>
    <t>Глава муниципального образования "Капустиноярский сельсовет" в рамках непрограммного направления деятельности, реализация функций органов местного самоуправления МО "Капустиноярский сельсовет"</t>
  </si>
  <si>
    <t>00 00020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</si>
  <si>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</si>
  <si>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</si>
  <si>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</si>
  <si>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страхованию на выплаты денежного содержания и иные выплаты работникам государственных (муниципальных)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</si>
  <si>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</si>
  <si>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непрограммные мероприятия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</si>
  <si>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</si>
  <si>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00 П0010</t>
  </si>
  <si>
    <t>Межбюджетные трансферты</t>
  </si>
  <si>
    <t>Иные межбюджетные трансферты</t>
  </si>
  <si>
    <t>МП "Реализация функций органов местного самоуправления"</t>
  </si>
  <si>
    <t>00 00010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</si>
  <si>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</si>
  <si>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</si>
  <si>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</si>
  <si>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</si>
  <si>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</si>
  <si>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</si>
  <si>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</si>
  <si>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</si>
  <si>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</si>
  <si>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МП «Обеспечение первичных мер пожарной безопасности в границах МО "Капустиноярский сельсовет"</t>
  </si>
  <si>
    <t>00 80050</t>
  </si>
  <si>
    <t>НАЦИОНАЛЬНАЯ ОБОРОНА</t>
  </si>
  <si>
    <t>Мобилизационная и вневойсковая подготовка</t>
  </si>
  <si>
    <t>01</t>
  </si>
  <si>
    <t>00 51180</t>
  </si>
  <si>
    <t>ЖИЛИЩНО-КОММУНАЛЬНОЕ ХОЗЯЙСТВО</t>
  </si>
  <si>
    <t>Благоустройство</t>
  </si>
  <si>
    <t>МП «Благоустройство территории МО "Капустиноярский сельсовет"»</t>
  </si>
  <si>
    <t>03</t>
  </si>
  <si>
    <t>00 80260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</si>
  <si>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</si>
  <si>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КУЛЬТУРА, КИНЕМАТОГРАФИЯ</t>
  </si>
  <si>
    <t>Культура</t>
  </si>
  <si>
    <t>98</t>
  </si>
  <si>
    <t>Реализация муниципальным районом полномочий, переданных поселениями согласно заключенным соглашениям (ДК культура)</t>
  </si>
  <si>
    <t>П0030</t>
  </si>
  <si>
    <t>СОЦИАЛЬНАЯ ПОЛИТИКА</t>
  </si>
  <si>
    <t>Пенсионное обеспечение</t>
  </si>
  <si>
    <t>0</t>
  </si>
  <si>
    <t>3</t>
  </si>
  <si>
    <t>00 20030</t>
  </si>
  <si>
    <t>Социальное обеспечение и иные выплаты населению</t>
  </si>
  <si>
    <t>Публичные нормативные социальные выплаты гражданам</t>
  </si>
  <si>
    <t>Иные пенсии, социальные доплаты к пенсиям</t>
  </si>
  <si>
    <t>Верно:</t>
  </si>
  <si>
    <t>Резервный фонд</t>
  </si>
  <si>
    <t>00 80200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</si>
  <si>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 
</t>
  </si>
  <si>
    <t>от    .      .2018 №</t>
  </si>
  <si>
    <t>ВЕДОМСТВЕННАЯ СТРУКТУРА РАСХОДОВ БЮДЖЕТА  МО «КАПУСТИНОЯРСКИЙ СЕЛЬСОВЕТ» НА 2019ГОД</t>
  </si>
  <si>
    <t>Прогноз на 2019 год</t>
  </si>
  <si>
    <t>Обеспечение эффективной финансово-хозяйственной деятельности администрации МО "Капустиноярский сельсовет" " в рамках муниципальной программы "Реализация функций органов местного самоуправления"</t>
  </si>
  <si>
    <t>Расходы на обеспечение функций органов местного самоуправления МО "Капустиноярский сельсовет" в рамках подпоргаммы "Обеспечение эффективной финансово-хозяйственной деятелльности администрации МО "Капустиноярский сельсовет" " муниципальной программы "Реализация функций органов местного самоуправления"</t>
  </si>
  <si>
    <t>Обеспечение пожарной безопасности поселения в рамках муниципальной программы "Обеспечение первичных мер пожарной безопасности в границах муниципального образования "Капустиноярский сельсовет" "</t>
  </si>
  <si>
    <t>Организация мобилизационной подготовки, системы воинского учета и бронирования в муниципальном образовании «Капустиноярский сельсовет» .</t>
  </si>
  <si>
    <t>Расходы на осуществление первичного воинского учета в МО "Капустиноярский сельсовет" в рамках подпоргаммы «Организация мобилизационной подготовки, системы воинского учета и бронирования в муниципальном образовании «Капустиноярский сельсовет» » муниципальной программы "Реализация функций органов местного самоуправления"</t>
  </si>
  <si>
    <t>Повышение качества предоставления муниципальных социальных выплат населению " муниципальной программы "Реализация функций органов местного самоуправления</t>
  </si>
  <si>
    <t>Доплаты к пенсиям государственных служащих субъектов Российской Федерации и муниципальных служащих в рамках подпрограммы "Повышение качества предоставления муниципальных социальных выплат населению " муниципальной программы "Реализация функций органов местного самоуправления"</t>
  </si>
  <si>
    <t>Мероприятия по благоустройству территории МО "Капустиноярский сельсовет" в рамках МП "Благоустройство территории МО "Капустиноярский сельсовет"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</si>
</sst>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8">
    <numFmt numFmtId="164" formatCode="0;[Red]\-0"/>
    <numFmt numFmtId="165" formatCode="[=0]&quot;1 228 201.18&quot;;General"/>
    <numFmt numFmtId="166" formatCode="[=0]&quot;71.1&quot;;General"/>
    <numFmt numFmtId="167" formatCode="00"/>
    <numFmt numFmtId="168" formatCode="[=0]&quot;466 397.23&quot;;General"/>
    <numFmt numFmtId="169" formatCode="[=0]&quot;80.2&quot;;General"/>
    <numFmt numFmtId="170" formatCode="[=0]&quot;26 204.17&quot;;General"/>
    <numFmt numFmtId="171" formatCode="[=0]&quot;94.5&quot;;General"/>
    <numFmt numFmtId="172" formatCode="0000"/>
    <numFmt numFmtId="173" formatCode="[=2030]&quot;2 030.00&quot;;General"/>
    <numFmt numFmtId="174" formatCode="[=75]&quot;75.0&quot;;General"/>
    <numFmt numFmtId="175" formatCode="[=0]&quot;428 163.06&quot;;General"/>
    <numFmt numFmtId="176" formatCode="[=0]&quot;76.1&quot;;General"/>
    <numFmt numFmtId="177" formatCode="[=0]&quot;408 813.06&quot;;General"/>
    <numFmt numFmtId="178" formatCode="[=0]&quot;76.2&quot;;General"/>
    <numFmt numFmtId="179" formatCode="[=0]&quot;276 610.10&quot;;General"/>
    <numFmt numFmtId="180" formatCode="[=0]&quot;79.3&quot;;General"/>
    <numFmt numFmtId="181" formatCode="[=0]&quot;271 710.10&quot;;General"/>
    <numFmt numFmtId="182" formatCode="[=0]&quot;79.6&quot;;General"/>
    <numFmt numFmtId="183" formatCode="[=4900]&quot;4 900.00&quot;;General"/>
    <numFmt numFmtId="184" formatCode="[=0]&quot;18.3&quot;;General"/>
    <numFmt numFmtId="185" formatCode="[=0]&quot;127 774.03&quot;;General"/>
    <numFmt numFmtId="186" formatCode="[=0]&quot;65.2&quot;;General"/>
    <numFmt numFmtId="187" formatCode="[=0]&quot;4 428.93&quot;;General"/>
    <numFmt numFmtId="188" formatCode="[=0]&quot;75.4&quot;;General"/>
    <numFmt numFmtId="189" formatCode="[=4]&quot;4.00&quot;;General"/>
    <numFmt numFmtId="190" formatCode="[=0]&quot;100.0&quot;;General"/>
    <numFmt numFmtId="191" formatCode="[=0]&quot;4 424.93&quot;;General"/>
    <numFmt numFmtId="192" formatCode="[=0]&quot;55.8&quot;;General"/>
    <numFmt numFmtId="193" formatCode="[=0]&quot;&quot;;General"/>
    <numFmt numFmtId="194" formatCode="[=100]&quot;100.0&quot;;General"/>
    <numFmt numFmtId="195" formatCode="[=0]&quot;11 693.90&quot;;General"/>
    <numFmt numFmtId="196" formatCode="[=0]&quot;81.1&quot;;General"/>
    <numFmt numFmtId="197" formatCode="[=0]&quot;4 766.62&quot;;General"/>
    <numFmt numFmtId="198" formatCode="[=0]&quot;91.1&quot;;General"/>
    <numFmt numFmtId="199" formatCode="[=0]&quot;6 927.28&quot;;General"/>
    <numFmt numFmtId="200" formatCode="[=0]&quot;20.1&quot;;General"/>
    <numFmt numFmtId="201" formatCode="[=0]&quot;48 541.07&quot;;General"/>
    <numFmt numFmtId="202" formatCode="[=0]&quot;60.1&quot;;General"/>
    <numFmt numFmtId="203" formatCode="[=0]&quot;32.3&quot;;General"/>
    <numFmt numFmtId="204" formatCode="[=0]&quot;38 103.24&quot;;General"/>
    <numFmt numFmtId="205" formatCode="[=0]&quot;36.5&quot;;General"/>
    <numFmt numFmtId="206" formatCode="[=21000]&quot;21 000.00&quot;;General"/>
    <numFmt numFmtId="207" formatCode="[=0]&quot;17 103.24&quot;;General"/>
    <numFmt numFmtId="208" formatCode="[=0]&quot;56.1&quot;;General"/>
    <numFmt numFmtId="209" formatCode="[=0]&quot;63 337.13&quot;;General"/>
    <numFmt numFmtId="210" formatCode="[=0]&quot;66.6&quot;;General"/>
    <numFmt numFmtId="211" formatCode="0.000"/>
  </numFmts>
  <fonts count="19" x14ac:knownFonts="1">
    <font>
      <sz val="8"/>
      <name val="Arial"/>
      <family val="2"/>
      <charset val="1"/>
    </font>
    <font>
      <sz val="8"/>
      <name val="Arial"/>
      <family val="2"/>
      <charset val="204"/>
    </font>
    <font>
      <sz val="9"/>
      <name val="Arial"/>
      <family val="2"/>
      <charset val="1"/>
    </font>
    <font>
      <b/>
      <sz val="10"/>
      <name val="Arial"/>
      <family val="2"/>
      <charset val="204"/>
    </font>
    <font>
      <b/>
      <sz val="11"/>
      <name val="Arial"/>
      <family val="2"/>
      <charset val="1"/>
    </font>
    <font>
      <i/>
      <sz val="9"/>
      <name val="Arial"/>
      <family val="2"/>
      <charset val="1"/>
    </font>
    <font>
      <sz val="10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i/>
      <sz val="8"/>
      <name val="Arial"/>
      <family val="2"/>
      <charset val="1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sz val="11"/>
      <name val="Arial"/>
      <family val="2"/>
      <charset val="204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2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1" fontId="5" fillId="0" borderId="12" xfId="0" applyNumberFormat="1" applyFont="1" applyBorder="1" applyAlignment="1">
      <alignment horizontal="center"/>
    </xf>
    <xf numFmtId="167" fontId="5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2" fontId="5" fillId="0" borderId="12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" fontId="6" fillId="0" borderId="12" xfId="0" applyNumberFormat="1" applyFont="1" applyBorder="1" applyAlignment="1">
      <alignment horizontal="center"/>
    </xf>
    <xf numFmtId="167" fontId="6" fillId="0" borderId="12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2" fontId="6" fillId="0" borderId="12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1" fontId="7" fillId="0" borderId="12" xfId="0" applyNumberFormat="1" applyFont="1" applyBorder="1" applyAlignment="1">
      <alignment horizontal="center"/>
    </xf>
    <xf numFmtId="167" fontId="7" fillId="0" borderId="12" xfId="0" applyNumberFormat="1" applyFont="1" applyBorder="1" applyAlignment="1">
      <alignment horizontal="center"/>
    </xf>
    <xf numFmtId="167" fontId="7" fillId="0" borderId="13" xfId="0" applyNumberFormat="1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2" fontId="7" fillId="0" borderId="12" xfId="0" applyNumberFormat="1" applyFont="1" applyBorder="1" applyAlignment="1">
      <alignment horizontal="right"/>
    </xf>
    <xf numFmtId="170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1" fontId="2" fillId="0" borderId="12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167" fontId="2" fillId="0" borderId="13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" fontId="8" fillId="0" borderId="12" xfId="0" applyNumberFormat="1" applyFont="1" applyBorder="1" applyAlignment="1">
      <alignment horizontal="center"/>
    </xf>
    <xf numFmtId="167" fontId="8" fillId="0" borderId="12" xfId="0" applyNumberFormat="1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1" fontId="8" fillId="0" borderId="14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right"/>
    </xf>
    <xf numFmtId="170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1" fontId="9" fillId="0" borderId="12" xfId="0" applyNumberFormat="1" applyFont="1" applyBorder="1" applyAlignment="1">
      <alignment horizontal="center"/>
    </xf>
    <xf numFmtId="167" fontId="9" fillId="0" borderId="12" xfId="0" applyNumberFormat="1" applyFont="1" applyBorder="1" applyAlignment="1">
      <alignment horizontal="center"/>
    </xf>
    <xf numFmtId="167" fontId="9" fillId="0" borderId="13" xfId="0" applyNumberFormat="1" applyFont="1" applyBorder="1" applyAlignment="1">
      <alignment horizontal="center"/>
    </xf>
    <xf numFmtId="1" fontId="9" fillId="0" borderId="14" xfId="0" applyNumberFormat="1" applyFont="1" applyBorder="1" applyAlignment="1">
      <alignment horizontal="center"/>
    </xf>
    <xf numFmtId="2" fontId="9" fillId="0" borderId="12" xfId="0" applyNumberFormat="1" applyFont="1" applyBorder="1" applyAlignment="1">
      <alignment horizontal="right"/>
    </xf>
    <xf numFmtId="170" fontId="9" fillId="0" borderId="0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1" fontId="0" fillId="0" borderId="12" xfId="0" applyNumberFormat="1" applyFont="1" applyBorder="1" applyAlignment="1">
      <alignment horizontal="center"/>
    </xf>
    <xf numFmtId="167" fontId="0" fillId="0" borderId="12" xfId="0" applyNumberFormat="1" applyFont="1" applyBorder="1" applyAlignment="1">
      <alignment horizontal="center"/>
    </xf>
    <xf numFmtId="167" fontId="0" fillId="0" borderId="13" xfId="0" applyNumberFormat="1" applyFont="1" applyBorder="1" applyAlignment="1">
      <alignment horizontal="center"/>
    </xf>
    <xf numFmtId="1" fontId="0" fillId="0" borderId="14" xfId="0" applyNumberFormat="1" applyFont="1" applyBorder="1" applyAlignment="1">
      <alignment horizontal="center"/>
    </xf>
    <xf numFmtId="2" fontId="0" fillId="0" borderId="12" xfId="0" applyNumberFormat="1" applyFont="1" applyBorder="1" applyAlignment="1">
      <alignment horizontal="right"/>
    </xf>
    <xf numFmtId="170" fontId="0" fillId="0" borderId="0" xfId="0" applyNumberFormat="1" applyFont="1" applyBorder="1" applyAlignment="1">
      <alignment horizontal="right"/>
    </xf>
    <xf numFmtId="171" fontId="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/>
    </xf>
    <xf numFmtId="173" fontId="6" fillId="0" borderId="0" xfId="0" applyNumberFormat="1" applyFont="1" applyBorder="1" applyAlignment="1">
      <alignment horizontal="right"/>
    </xf>
    <xf numFmtId="174" fontId="6" fillId="0" borderId="0" xfId="0" applyNumberFormat="1" applyFont="1" applyBorder="1" applyAlignment="1">
      <alignment horizontal="right"/>
    </xf>
    <xf numFmtId="167" fontId="3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2" fontId="10" fillId="0" borderId="12" xfId="0" applyNumberFormat="1" applyFont="1" applyBorder="1" applyAlignment="1">
      <alignment horizontal="right"/>
    </xf>
    <xf numFmtId="1" fontId="11" fillId="0" borderId="12" xfId="0" applyNumberFormat="1" applyFont="1" applyBorder="1" applyAlignment="1">
      <alignment horizontal="center"/>
    </xf>
    <xf numFmtId="167" fontId="11" fillId="0" borderId="12" xfId="0" applyNumberFormat="1" applyFont="1" applyBorder="1" applyAlignment="1">
      <alignment horizontal="center"/>
    </xf>
    <xf numFmtId="1" fontId="11" fillId="0" borderId="13" xfId="0" applyNumberFormat="1" applyFont="1" applyBorder="1" applyAlignment="1">
      <alignment horizontal="center"/>
    </xf>
    <xf numFmtId="1" fontId="11" fillId="0" borderId="14" xfId="0" applyNumberFormat="1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2" fontId="1" fillId="0" borderId="12" xfId="0" applyNumberFormat="1" applyFont="1" applyBorder="1" applyAlignment="1">
      <alignment horizontal="right"/>
    </xf>
    <xf numFmtId="173" fontId="7" fillId="0" borderId="0" xfId="0" applyNumberFormat="1" applyFont="1" applyBorder="1" applyAlignment="1">
      <alignment horizontal="right"/>
    </xf>
    <xf numFmtId="1" fontId="8" fillId="0" borderId="13" xfId="0" applyNumberFormat="1" applyFont="1" applyBorder="1" applyAlignment="1">
      <alignment horizontal="center"/>
    </xf>
    <xf numFmtId="173" fontId="8" fillId="0" borderId="0" xfId="0" applyNumberFormat="1" applyFont="1" applyBorder="1" applyAlignment="1">
      <alignment horizontal="right"/>
    </xf>
    <xf numFmtId="1" fontId="0" fillId="0" borderId="13" xfId="0" applyNumberFormat="1" applyFont="1" applyBorder="1" applyAlignment="1">
      <alignment horizontal="center"/>
    </xf>
    <xf numFmtId="173" fontId="0" fillId="0" borderId="0" xfId="0" applyNumberFormat="1" applyFont="1" applyBorder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2" fontId="3" fillId="0" borderId="12" xfId="0" applyNumberFormat="1" applyFont="1" applyBorder="1" applyAlignment="1">
      <alignment horizontal="right"/>
    </xf>
    <xf numFmtId="1" fontId="12" fillId="0" borderId="12" xfId="0" applyNumberFormat="1" applyFont="1" applyBorder="1" applyAlignment="1">
      <alignment horizontal="center"/>
    </xf>
    <xf numFmtId="167" fontId="12" fillId="0" borderId="12" xfId="0" applyNumberFormat="1" applyFont="1" applyBorder="1" applyAlignment="1">
      <alignment horizontal="center"/>
    </xf>
    <xf numFmtId="167" fontId="12" fillId="0" borderId="13" xfId="0" applyNumberFormat="1" applyFont="1" applyBorder="1" applyAlignment="1">
      <alignment horizontal="center"/>
    </xf>
    <xf numFmtId="1" fontId="12" fillId="0" borderId="14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2" fontId="12" fillId="0" borderId="12" xfId="0" applyNumberFormat="1" applyFont="1" applyBorder="1" applyAlignment="1">
      <alignment horizontal="right"/>
    </xf>
    <xf numFmtId="177" fontId="7" fillId="0" borderId="0" xfId="0" applyNumberFormat="1" applyFont="1" applyBorder="1" applyAlignment="1">
      <alignment horizontal="right"/>
    </xf>
    <xf numFmtId="177" fontId="2" fillId="0" borderId="0" xfId="0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179" fontId="8" fillId="0" borderId="0" xfId="0" applyNumberFormat="1" applyFont="1" applyBorder="1" applyAlignment="1">
      <alignment horizontal="right"/>
    </xf>
    <xf numFmtId="179" fontId="9" fillId="0" borderId="0" xfId="0" applyNumberFormat="1" applyFont="1" applyBorder="1" applyAlignment="1">
      <alignment horizontal="right"/>
    </xf>
    <xf numFmtId="181" fontId="0" fillId="0" borderId="0" xfId="0" applyNumberFormat="1" applyFont="1" applyBorder="1" applyAlignment="1">
      <alignment horizontal="right"/>
    </xf>
    <xf numFmtId="183" fontId="0" fillId="0" borderId="0" xfId="0" applyNumberFormat="1" applyFont="1" applyBorder="1" applyAlignment="1">
      <alignment horizontal="right"/>
    </xf>
    <xf numFmtId="185" fontId="8" fillId="0" borderId="0" xfId="0" applyNumberFormat="1" applyFont="1" applyBorder="1" applyAlignment="1">
      <alignment horizontal="right"/>
    </xf>
    <xf numFmtId="185" fontId="9" fillId="0" borderId="0" xfId="0" applyNumberFormat="1" applyFont="1" applyBorder="1" applyAlignment="1">
      <alignment horizontal="right"/>
    </xf>
    <xf numFmtId="185" fontId="0" fillId="0" borderId="0" xfId="0" applyNumberFormat="1" applyFont="1" applyBorder="1" applyAlignment="1">
      <alignment horizontal="right"/>
    </xf>
    <xf numFmtId="187" fontId="8" fillId="0" borderId="0" xfId="0" applyNumberFormat="1" applyFont="1" applyBorder="1" applyAlignment="1">
      <alignment horizontal="right"/>
    </xf>
    <xf numFmtId="187" fontId="9" fillId="0" borderId="0" xfId="0" applyNumberFormat="1" applyFont="1" applyBorder="1" applyAlignment="1">
      <alignment horizontal="right"/>
    </xf>
    <xf numFmtId="189" fontId="0" fillId="0" borderId="0" xfId="0" applyNumberFormat="1" applyFont="1" applyBorder="1" applyAlignment="1">
      <alignment horizontal="right"/>
    </xf>
    <xf numFmtId="191" fontId="0" fillId="0" borderId="0" xfId="0" applyNumberFormat="1" applyFont="1" applyBorder="1" applyAlignment="1">
      <alignment horizontal="right"/>
    </xf>
    <xf numFmtId="193" fontId="7" fillId="0" borderId="0" xfId="0" applyNumberFormat="1" applyFont="1" applyBorder="1" applyAlignment="1">
      <alignment horizontal="right"/>
    </xf>
    <xf numFmtId="193" fontId="2" fillId="0" borderId="0" xfId="0" applyNumberFormat="1" applyFont="1" applyBorder="1" applyAlignment="1">
      <alignment horizontal="right"/>
    </xf>
    <xf numFmtId="193" fontId="8" fillId="0" borderId="0" xfId="0" applyNumberFormat="1" applyFont="1" applyBorder="1" applyAlignment="1">
      <alignment horizontal="right"/>
    </xf>
    <xf numFmtId="193" fontId="9" fillId="0" borderId="0" xfId="0" applyNumberFormat="1" applyFont="1" applyBorder="1" applyAlignment="1">
      <alignment horizontal="right"/>
    </xf>
    <xf numFmtId="193" fontId="0" fillId="0" borderId="0" xfId="0" applyNumberFormat="1" applyFont="1" applyBorder="1" applyAlignment="1">
      <alignment horizontal="right"/>
    </xf>
    <xf numFmtId="195" fontId="5" fillId="0" borderId="0" xfId="0" applyNumberFormat="1" applyFont="1" applyBorder="1" applyAlignment="1">
      <alignment horizontal="right"/>
    </xf>
    <xf numFmtId="195" fontId="6" fillId="0" borderId="0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center"/>
    </xf>
    <xf numFmtId="195" fontId="7" fillId="0" borderId="0" xfId="0" applyNumberFormat="1" applyFont="1" applyBorder="1" applyAlignment="1">
      <alignment horizontal="right"/>
    </xf>
    <xf numFmtId="49" fontId="1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195" fontId="2" fillId="0" borderId="0" xfId="0" applyNumberFormat="1" applyFont="1" applyBorder="1" applyAlignment="1">
      <alignment horizontal="right"/>
    </xf>
    <xf numFmtId="49" fontId="8" fillId="0" borderId="13" xfId="0" applyNumberFormat="1" applyFont="1" applyBorder="1" applyAlignment="1">
      <alignment horizontal="center"/>
    </xf>
    <xf numFmtId="197" fontId="8" fillId="0" borderId="0" xfId="0" applyNumberFormat="1" applyFont="1" applyBorder="1" applyAlignment="1">
      <alignment horizontal="right"/>
    </xf>
    <xf numFmtId="49" fontId="9" fillId="0" borderId="13" xfId="0" applyNumberFormat="1" applyFont="1" applyBorder="1" applyAlignment="1">
      <alignment horizontal="center"/>
    </xf>
    <xf numFmtId="197" fontId="9" fillId="0" borderId="0" xfId="0" applyNumberFormat="1" applyFont="1" applyBorder="1" applyAlignment="1">
      <alignment horizontal="right"/>
    </xf>
    <xf numFmtId="49" fontId="0" fillId="0" borderId="13" xfId="0" applyNumberFormat="1" applyFont="1" applyBorder="1" applyAlignment="1">
      <alignment horizontal="center"/>
    </xf>
    <xf numFmtId="197" fontId="0" fillId="0" borderId="0" xfId="0" applyNumberFormat="1" applyFont="1" applyBorder="1" applyAlignment="1">
      <alignment horizontal="right"/>
    </xf>
    <xf numFmtId="198" fontId="0" fillId="0" borderId="0" xfId="0" applyNumberFormat="1" applyFont="1" applyBorder="1" applyAlignment="1">
      <alignment horizontal="right"/>
    </xf>
    <xf numFmtId="199" fontId="8" fillId="0" borderId="0" xfId="0" applyNumberFormat="1" applyFont="1" applyBorder="1" applyAlignment="1">
      <alignment horizontal="right"/>
    </xf>
    <xf numFmtId="199" fontId="9" fillId="0" borderId="0" xfId="0" applyNumberFormat="1" applyFont="1" applyBorder="1" applyAlignment="1">
      <alignment horizontal="right"/>
    </xf>
    <xf numFmtId="199" fontId="0" fillId="0" borderId="0" xfId="0" applyNumberFormat="1" applyFont="1" applyBorder="1" applyAlignment="1">
      <alignment horizontal="right"/>
    </xf>
    <xf numFmtId="201" fontId="5" fillId="0" borderId="0" xfId="0" applyNumberFormat="1" applyFont="1" applyBorder="1" applyAlignment="1">
      <alignment horizontal="right"/>
    </xf>
    <xf numFmtId="201" fontId="6" fillId="0" borderId="0" xfId="0" applyNumberFormat="1" applyFont="1" applyBorder="1" applyAlignment="1">
      <alignment horizontal="right"/>
    </xf>
    <xf numFmtId="201" fontId="7" fillId="0" borderId="0" xfId="0" applyNumberFormat="1" applyFont="1" applyBorder="1" applyAlignment="1">
      <alignment horizontal="right"/>
    </xf>
    <xf numFmtId="204" fontId="2" fillId="0" borderId="0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right"/>
    </xf>
    <xf numFmtId="206" fontId="8" fillId="0" borderId="0" xfId="0" applyNumberFormat="1" applyFont="1" applyBorder="1" applyAlignment="1">
      <alignment horizontal="right"/>
    </xf>
    <xf numFmtId="206" fontId="9" fillId="0" borderId="0" xfId="0" applyNumberFormat="1" applyFont="1" applyBorder="1" applyAlignment="1">
      <alignment horizontal="right"/>
    </xf>
    <xf numFmtId="206" fontId="0" fillId="0" borderId="0" xfId="0" applyNumberFormat="1" applyFont="1" applyBorder="1" applyAlignment="1">
      <alignment horizontal="right"/>
    </xf>
    <xf numFmtId="207" fontId="8" fillId="0" borderId="0" xfId="0" applyNumberFormat="1" applyFont="1" applyBorder="1" applyAlignment="1">
      <alignment horizontal="right"/>
    </xf>
    <xf numFmtId="208" fontId="8" fillId="0" borderId="0" xfId="0" applyNumberFormat="1" applyFont="1" applyBorder="1" applyAlignment="1">
      <alignment horizontal="right"/>
    </xf>
    <xf numFmtId="1" fontId="1" fillId="0" borderId="12" xfId="0" applyNumberFormat="1" applyFont="1" applyBorder="1" applyAlignment="1">
      <alignment horizontal="center"/>
    </xf>
    <xf numFmtId="167" fontId="1" fillId="0" borderId="12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4" fillId="0" borderId="12" xfId="0" applyNumberFormat="1" applyFont="1" applyBorder="1" applyAlignment="1">
      <alignment horizontal="center"/>
    </xf>
    <xf numFmtId="167" fontId="14" fillId="0" borderId="12" xfId="0" applyNumberFormat="1" applyFont="1" applyBorder="1" applyAlignment="1">
      <alignment horizontal="center"/>
    </xf>
    <xf numFmtId="49" fontId="14" fillId="0" borderId="13" xfId="0" applyNumberFormat="1" applyFont="1" applyBorder="1" applyAlignment="1">
      <alignment horizontal="center"/>
    </xf>
    <xf numFmtId="1" fontId="14" fillId="0" borderId="14" xfId="0" applyNumberFormat="1" applyFont="1" applyBorder="1" applyAlignment="1">
      <alignment horizontal="center"/>
    </xf>
    <xf numFmtId="2" fontId="14" fillId="0" borderId="12" xfId="0" applyNumberFormat="1" applyFont="1" applyBorder="1" applyAlignment="1">
      <alignment horizontal="right"/>
    </xf>
    <xf numFmtId="49" fontId="11" fillId="0" borderId="13" xfId="0" applyNumberFormat="1" applyFont="1" applyBorder="1" applyAlignment="1">
      <alignment horizontal="center"/>
    </xf>
    <xf numFmtId="2" fontId="11" fillId="0" borderId="12" xfId="0" applyNumberFormat="1" applyFont="1" applyBorder="1" applyAlignment="1">
      <alignment horizontal="right"/>
    </xf>
    <xf numFmtId="207" fontId="0" fillId="0" borderId="0" xfId="0" applyNumberFormat="1" applyFont="1" applyBorder="1" applyAlignment="1">
      <alignment horizontal="right"/>
    </xf>
    <xf numFmtId="209" fontId="5" fillId="0" borderId="0" xfId="0" applyNumberFormat="1" applyFont="1" applyBorder="1" applyAlignment="1">
      <alignment horizontal="right"/>
    </xf>
    <xf numFmtId="209" fontId="6" fillId="0" borderId="0" xfId="0" applyNumberFormat="1" applyFont="1" applyBorder="1" applyAlignment="1">
      <alignment horizontal="right"/>
    </xf>
    <xf numFmtId="49" fontId="7" fillId="0" borderId="14" xfId="0" applyNumberFormat="1" applyFont="1" applyBorder="1" applyAlignment="1">
      <alignment horizontal="center"/>
    </xf>
    <xf numFmtId="209" fontId="7" fillId="0" borderId="0" xfId="0" applyNumberFormat="1" applyFont="1" applyBorder="1" applyAlignment="1">
      <alignment horizontal="right"/>
    </xf>
    <xf numFmtId="49" fontId="12" fillId="0" borderId="14" xfId="0" applyNumberFormat="1" applyFont="1" applyBorder="1" applyAlignment="1">
      <alignment horizontal="center"/>
    </xf>
    <xf numFmtId="209" fontId="2" fillId="0" borderId="0" xfId="0" applyNumberFormat="1" applyFont="1" applyBorder="1" applyAlignment="1">
      <alignment horizontal="right"/>
    </xf>
    <xf numFmtId="210" fontId="2" fillId="0" borderId="0" xfId="0" applyNumberFormat="1" applyFont="1" applyBorder="1" applyAlignment="1">
      <alignment horizontal="right"/>
    </xf>
    <xf numFmtId="49" fontId="2" fillId="0" borderId="14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209" fontId="8" fillId="0" borderId="0" xfId="0" applyNumberFormat="1" applyFont="1" applyBorder="1" applyAlignment="1">
      <alignment horizontal="right"/>
    </xf>
    <xf numFmtId="49" fontId="9" fillId="0" borderId="14" xfId="0" applyNumberFormat="1" applyFont="1" applyBorder="1" applyAlignment="1">
      <alignment horizontal="center"/>
    </xf>
    <xf numFmtId="209" fontId="9" fillId="0" borderId="0" xfId="0" applyNumberFormat="1" applyFont="1" applyBorder="1" applyAlignment="1">
      <alignment horizontal="right"/>
    </xf>
    <xf numFmtId="49" fontId="0" fillId="0" borderId="14" xfId="0" applyNumberFormat="1" applyFont="1" applyBorder="1" applyAlignment="1">
      <alignment horizontal="center"/>
    </xf>
    <xf numFmtId="209" fontId="0" fillId="0" borderId="0" xfId="0" applyNumberFormat="1" applyFont="1" applyBorder="1" applyAlignment="1">
      <alignment horizontal="right"/>
    </xf>
    <xf numFmtId="0" fontId="15" fillId="0" borderId="22" xfId="0" applyFont="1" applyBorder="1" applyAlignment="1">
      <alignment horizontal="left"/>
    </xf>
    <xf numFmtId="165" fontId="15" fillId="0" borderId="0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1" fontId="0" fillId="0" borderId="12" xfId="0" applyNumberFormat="1" applyFont="1" applyBorder="1" applyAlignment="1">
      <alignment horizontal="center"/>
    </xf>
    <xf numFmtId="192" fontId="0" fillId="0" borderId="0" xfId="0" applyNumberFormat="1" applyFont="1" applyBorder="1" applyAlignment="1">
      <alignment horizontal="right"/>
    </xf>
    <xf numFmtId="167" fontId="10" fillId="0" borderId="12" xfId="0" applyNumberFormat="1" applyFont="1" applyBorder="1" applyAlignment="1">
      <alignment horizontal="center"/>
    </xf>
    <xf numFmtId="1" fontId="10" fillId="0" borderId="12" xfId="0" applyNumberFormat="1" applyFont="1" applyBorder="1" applyAlignment="1">
      <alignment horizontal="center"/>
    </xf>
    <xf numFmtId="167" fontId="10" fillId="0" borderId="13" xfId="0" applyNumberFormat="1" applyFont="1" applyBorder="1" applyAlignment="1">
      <alignment horizontal="center"/>
    </xf>
    <xf numFmtId="1" fontId="10" fillId="0" borderId="14" xfId="0" applyNumberFormat="1" applyFont="1" applyBorder="1" applyAlignment="1">
      <alignment horizontal="center"/>
    </xf>
    <xf numFmtId="211" fontId="2" fillId="0" borderId="12" xfId="0" applyNumberFormat="1" applyFont="1" applyBorder="1" applyAlignment="1">
      <alignment horizontal="right"/>
    </xf>
    <xf numFmtId="211" fontId="5" fillId="0" borderId="12" xfId="0" applyNumberFormat="1" applyFont="1" applyBorder="1" applyAlignment="1">
      <alignment horizontal="right"/>
    </xf>
    <xf numFmtId="211" fontId="6" fillId="0" borderId="12" xfId="0" applyNumberFormat="1" applyFont="1" applyBorder="1" applyAlignment="1">
      <alignment horizontal="right"/>
    </xf>
    <xf numFmtId="211" fontId="7" fillId="0" borderId="12" xfId="0" applyNumberFormat="1" applyFont="1" applyBorder="1" applyAlignment="1">
      <alignment horizontal="right"/>
    </xf>
    <xf numFmtId="211" fontId="12" fillId="0" borderId="12" xfId="0" applyNumberFormat="1" applyFont="1" applyBorder="1" applyAlignment="1">
      <alignment horizontal="right"/>
    </xf>
    <xf numFmtId="211" fontId="8" fillId="0" borderId="12" xfId="0" applyNumberFormat="1" applyFont="1" applyBorder="1" applyAlignment="1">
      <alignment horizontal="right"/>
    </xf>
    <xf numFmtId="211" fontId="9" fillId="0" borderId="12" xfId="0" applyNumberFormat="1" applyFont="1" applyBorder="1" applyAlignment="1">
      <alignment horizontal="right"/>
    </xf>
    <xf numFmtId="211" fontId="0" fillId="0" borderId="12" xfId="0" applyNumberFormat="1" applyFont="1" applyBorder="1" applyAlignment="1">
      <alignment horizontal="right"/>
    </xf>
    <xf numFmtId="211" fontId="13" fillId="0" borderId="12" xfId="0" applyNumberFormat="1" applyFont="1" applyBorder="1" applyAlignment="1">
      <alignment horizontal="right"/>
    </xf>
    <xf numFmtId="211" fontId="16" fillId="0" borderId="23" xfId="0" applyNumberFormat="1" applyFont="1" applyBorder="1" applyAlignment="1">
      <alignment horizontal="right"/>
    </xf>
    <xf numFmtId="211" fontId="4" fillId="0" borderId="6" xfId="0" applyNumberFormat="1" applyFont="1" applyBorder="1" applyAlignment="1">
      <alignment horizontal="right"/>
    </xf>
    <xf numFmtId="166" fontId="15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8" fillId="0" borderId="11" xfId="0" applyFont="1" applyBorder="1" applyAlignment="1">
      <alignment horizontal="left" wrapText="1"/>
    </xf>
    <xf numFmtId="1" fontId="8" fillId="0" borderId="12" xfId="0" applyNumberFormat="1" applyFont="1" applyBorder="1" applyAlignment="1">
      <alignment horizontal="center"/>
    </xf>
    <xf numFmtId="172" fontId="8" fillId="0" borderId="20" xfId="0" applyNumberFormat="1" applyFont="1" applyBorder="1" applyAlignment="1">
      <alignment horizontal="center"/>
    </xf>
    <xf numFmtId="210" fontId="8" fillId="0" borderId="0" xfId="0" applyNumberFormat="1" applyFont="1" applyBorder="1" applyAlignment="1">
      <alignment horizontal="right"/>
    </xf>
    <xf numFmtId="0" fontId="9" fillId="0" borderId="11" xfId="0" applyFont="1" applyBorder="1" applyAlignment="1">
      <alignment horizontal="left" wrapText="1"/>
    </xf>
    <xf numFmtId="1" fontId="9" fillId="0" borderId="12" xfId="0" applyNumberFormat="1" applyFont="1" applyBorder="1" applyAlignment="1">
      <alignment horizontal="center"/>
    </xf>
    <xf numFmtId="172" fontId="9" fillId="0" borderId="20" xfId="0" applyNumberFormat="1" applyFont="1" applyBorder="1" applyAlignment="1">
      <alignment horizontal="center"/>
    </xf>
    <xf numFmtId="210" fontId="9" fillId="0" borderId="0" xfId="0" applyNumberFormat="1" applyFont="1" applyBorder="1" applyAlignment="1">
      <alignment horizontal="right"/>
    </xf>
    <xf numFmtId="0" fontId="0" fillId="0" borderId="21" xfId="0" applyFont="1" applyBorder="1" applyAlignment="1">
      <alignment horizontal="left" wrapText="1"/>
    </xf>
    <xf numFmtId="1" fontId="0" fillId="0" borderId="12" xfId="0" applyNumberFormat="1" applyFont="1" applyBorder="1" applyAlignment="1">
      <alignment horizontal="center"/>
    </xf>
    <xf numFmtId="172" fontId="0" fillId="0" borderId="20" xfId="0" applyNumberFormat="1" applyFont="1" applyBorder="1" applyAlignment="1">
      <alignment horizontal="center"/>
    </xf>
    <xf numFmtId="210" fontId="0" fillId="0" borderId="0" xfId="0" applyNumberFormat="1" applyFont="1" applyBorder="1" applyAlignment="1">
      <alignment horizontal="right"/>
    </xf>
    <xf numFmtId="172" fontId="12" fillId="0" borderId="20" xfId="0" applyNumberFormat="1" applyFont="1" applyBorder="1" applyAlignment="1">
      <alignment horizontal="center"/>
    </xf>
    <xf numFmtId="210" fontId="2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left" wrapText="1"/>
    </xf>
    <xf numFmtId="1" fontId="2" fillId="0" borderId="12" xfId="0" applyNumberFormat="1" applyFont="1" applyBorder="1" applyAlignment="1">
      <alignment horizontal="center"/>
    </xf>
    <xf numFmtId="172" fontId="2" fillId="0" borderId="20" xfId="0" applyNumberFormat="1" applyFont="1" applyBorder="1" applyAlignment="1">
      <alignment horizontal="center"/>
    </xf>
    <xf numFmtId="0" fontId="0" fillId="0" borderId="11" xfId="0" applyFont="1" applyBorder="1" applyAlignment="1">
      <alignment horizontal="left" wrapText="1"/>
    </xf>
    <xf numFmtId="208" fontId="0" fillId="0" borderId="0" xfId="0" applyNumberFormat="1" applyFont="1" applyBorder="1" applyAlignment="1">
      <alignment horizontal="right"/>
    </xf>
    <xf numFmtId="0" fontId="5" fillId="0" borderId="11" xfId="0" applyFont="1" applyBorder="1" applyAlignment="1">
      <alignment horizontal="left" wrapText="1"/>
    </xf>
    <xf numFmtId="1" fontId="5" fillId="0" borderId="12" xfId="0" applyNumberFormat="1" applyFont="1" applyBorder="1" applyAlignment="1">
      <alignment horizontal="center"/>
    </xf>
    <xf numFmtId="210" fontId="5" fillId="0" borderId="0" xfId="0" applyNumberFormat="1" applyFont="1" applyBorder="1" applyAlignment="1">
      <alignment horizontal="right"/>
    </xf>
    <xf numFmtId="0" fontId="6" fillId="0" borderId="11" xfId="0" applyFont="1" applyBorder="1" applyAlignment="1">
      <alignment horizontal="left" wrapText="1"/>
    </xf>
    <xf numFmtId="1" fontId="6" fillId="0" borderId="12" xfId="0" applyNumberFormat="1" applyFont="1" applyBorder="1" applyAlignment="1">
      <alignment horizontal="center"/>
    </xf>
    <xf numFmtId="210" fontId="6" fillId="0" borderId="0" xfId="0" applyNumberFormat="1" applyFont="1" applyBorder="1" applyAlignment="1">
      <alignment horizontal="right"/>
    </xf>
    <xf numFmtId="0" fontId="7" fillId="0" borderId="11" xfId="0" applyFont="1" applyBorder="1" applyAlignment="1">
      <alignment horizontal="left" wrapText="1"/>
    </xf>
    <xf numFmtId="1" fontId="7" fillId="0" borderId="12" xfId="0" applyNumberFormat="1" applyFont="1" applyBorder="1" applyAlignment="1">
      <alignment horizontal="center"/>
    </xf>
    <xf numFmtId="172" fontId="7" fillId="0" borderId="20" xfId="0" applyNumberFormat="1" applyFont="1" applyBorder="1" applyAlignment="1">
      <alignment horizontal="center"/>
    </xf>
    <xf numFmtId="210" fontId="7" fillId="0" borderId="0" xfId="0" applyNumberFormat="1" applyFont="1" applyBorder="1" applyAlignment="1">
      <alignment horizontal="right"/>
    </xf>
    <xf numFmtId="0" fontId="12" fillId="0" borderId="11" xfId="0" applyFont="1" applyBorder="1" applyAlignment="1">
      <alignment horizontal="left" wrapText="1"/>
    </xf>
    <xf numFmtId="1" fontId="12" fillId="0" borderId="12" xfId="0" applyNumberFormat="1" applyFont="1" applyBorder="1" applyAlignment="1">
      <alignment horizontal="center"/>
    </xf>
    <xf numFmtId="0" fontId="11" fillId="0" borderId="11" xfId="0" applyFont="1" applyBorder="1" applyAlignment="1">
      <alignment horizontal="left" wrapText="1"/>
    </xf>
    <xf numFmtId="1" fontId="11" fillId="0" borderId="12" xfId="0" applyNumberFormat="1" applyFont="1" applyBorder="1" applyAlignment="1">
      <alignment horizontal="center"/>
    </xf>
    <xf numFmtId="172" fontId="11" fillId="0" borderId="20" xfId="0" applyNumberFormat="1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1" fontId="1" fillId="0" borderId="12" xfId="0" applyNumberFormat="1" applyFont="1" applyBorder="1" applyAlignment="1">
      <alignment horizontal="center"/>
    </xf>
    <xf numFmtId="172" fontId="1" fillId="0" borderId="20" xfId="0" applyNumberFormat="1" applyFont="1" applyBorder="1" applyAlignment="1">
      <alignment horizontal="center"/>
    </xf>
    <xf numFmtId="0" fontId="14" fillId="0" borderId="11" xfId="0" applyFont="1" applyBorder="1" applyAlignment="1">
      <alignment horizontal="left" wrapText="1"/>
    </xf>
    <xf numFmtId="1" fontId="14" fillId="0" borderId="12" xfId="0" applyNumberFormat="1" applyFont="1" applyBorder="1" applyAlignment="1">
      <alignment horizontal="center"/>
    </xf>
    <xf numFmtId="172" fontId="14" fillId="0" borderId="20" xfId="0" applyNumberFormat="1" applyFont="1" applyBorder="1" applyAlignment="1">
      <alignment horizontal="center"/>
    </xf>
    <xf numFmtId="193" fontId="9" fillId="0" borderId="0" xfId="0" applyNumberFormat="1" applyFont="1" applyBorder="1" applyAlignment="1">
      <alignment horizontal="right"/>
    </xf>
    <xf numFmtId="193" fontId="0" fillId="0" borderId="0" xfId="0" applyNumberFormat="1" applyFont="1" applyBorder="1" applyAlignment="1">
      <alignment horizontal="right"/>
    </xf>
    <xf numFmtId="208" fontId="8" fillId="0" borderId="0" xfId="0" applyNumberFormat="1" applyFont="1" applyBorder="1" applyAlignment="1">
      <alignment horizontal="right"/>
    </xf>
    <xf numFmtId="203" fontId="7" fillId="0" borderId="0" xfId="0" applyNumberFormat="1" applyFont="1" applyBorder="1" applyAlignment="1">
      <alignment horizontal="right"/>
    </xf>
    <xf numFmtId="205" fontId="2" fillId="0" borderId="0" xfId="0" applyNumberFormat="1" applyFont="1" applyBorder="1" applyAlignment="1">
      <alignment horizontal="right"/>
    </xf>
    <xf numFmtId="193" fontId="8" fillId="0" borderId="0" xfId="0" applyNumberFormat="1" applyFont="1" applyBorder="1" applyAlignment="1">
      <alignment horizontal="right"/>
    </xf>
    <xf numFmtId="1" fontId="0" fillId="0" borderId="20" xfId="0" applyNumberFormat="1" applyFont="1" applyBorder="1" applyAlignment="1">
      <alignment horizontal="center"/>
    </xf>
    <xf numFmtId="200" fontId="0" fillId="0" borderId="0" xfId="0" applyNumberFormat="1" applyFont="1" applyBorder="1" applyAlignment="1">
      <alignment horizontal="right"/>
    </xf>
    <xf numFmtId="202" fontId="5" fillId="0" borderId="0" xfId="0" applyNumberFormat="1" applyFont="1" applyBorder="1" applyAlignment="1">
      <alignment horizontal="right"/>
    </xf>
    <xf numFmtId="203" fontId="6" fillId="0" borderId="0" xfId="0" applyNumberFormat="1" applyFont="1" applyBorder="1" applyAlignment="1">
      <alignment horizontal="right"/>
    </xf>
    <xf numFmtId="1" fontId="8" fillId="0" borderId="20" xfId="0" applyNumberFormat="1" applyFont="1" applyBorder="1" applyAlignment="1">
      <alignment horizontal="center"/>
    </xf>
    <xf numFmtId="200" fontId="8" fillId="0" borderId="0" xfId="0" applyNumberFormat="1" applyFont="1" applyBorder="1" applyAlignment="1">
      <alignment horizontal="right"/>
    </xf>
    <xf numFmtId="1" fontId="9" fillId="0" borderId="20" xfId="0" applyNumberFormat="1" applyFont="1" applyBorder="1" applyAlignment="1">
      <alignment horizontal="center"/>
    </xf>
    <xf numFmtId="200" fontId="9" fillId="0" borderId="0" xfId="0" applyNumberFormat="1" applyFont="1" applyBorder="1" applyAlignment="1">
      <alignment horizontal="right"/>
    </xf>
    <xf numFmtId="198" fontId="8" fillId="0" borderId="0" xfId="0" applyNumberFormat="1" applyFont="1" applyBorder="1" applyAlignment="1">
      <alignment horizontal="right"/>
    </xf>
    <xf numFmtId="198" fontId="9" fillId="0" borderId="0" xfId="0" applyNumberFormat="1" applyFont="1" applyBorder="1" applyAlignment="1">
      <alignment horizontal="right"/>
    </xf>
    <xf numFmtId="198" fontId="0" fillId="0" borderId="0" xfId="0" applyNumberFormat="1" applyFont="1" applyBorder="1" applyAlignment="1">
      <alignment horizontal="right"/>
    </xf>
    <xf numFmtId="196" fontId="7" fillId="0" borderId="0" xfId="0" applyNumberFormat="1" applyFont="1" applyBorder="1" applyAlignment="1">
      <alignment horizontal="right"/>
    </xf>
    <xf numFmtId="196" fontId="5" fillId="0" borderId="0" xfId="0" applyNumberFormat="1" applyFont="1" applyBorder="1" applyAlignment="1">
      <alignment horizontal="right"/>
    </xf>
    <xf numFmtId="1" fontId="2" fillId="0" borderId="20" xfId="0" applyNumberFormat="1" applyFont="1" applyBorder="1" applyAlignment="1">
      <alignment horizontal="center"/>
    </xf>
    <xf numFmtId="196" fontId="2" fillId="0" borderId="0" xfId="0" applyNumberFormat="1" applyFont="1" applyBorder="1" applyAlignment="1">
      <alignment horizontal="right"/>
    </xf>
    <xf numFmtId="194" fontId="0" fillId="0" borderId="0" xfId="0" applyNumberFormat="1" applyFont="1" applyBorder="1" applyAlignment="1">
      <alignment horizontal="right"/>
    </xf>
    <xf numFmtId="196" fontId="6" fillId="0" borderId="0" xfId="0" applyNumberFormat="1" applyFont="1" applyBorder="1" applyAlignment="1">
      <alignment horizontal="right"/>
    </xf>
    <xf numFmtId="194" fontId="2" fillId="0" borderId="0" xfId="0" applyNumberFormat="1" applyFont="1" applyBorder="1" applyAlignment="1">
      <alignment horizontal="right"/>
    </xf>
    <xf numFmtId="194" fontId="8" fillId="0" borderId="0" xfId="0" applyNumberFormat="1" applyFont="1" applyBorder="1" applyAlignment="1">
      <alignment horizontal="right"/>
    </xf>
    <xf numFmtId="194" fontId="9" fillId="0" borderId="0" xfId="0" applyNumberFormat="1" applyFont="1" applyBorder="1" applyAlignment="1">
      <alignment horizontal="right"/>
    </xf>
    <xf numFmtId="190" fontId="0" fillId="0" borderId="0" xfId="0" applyNumberFormat="1" applyFont="1" applyBorder="1" applyAlignment="1">
      <alignment horizontal="right"/>
    </xf>
    <xf numFmtId="192" fontId="0" fillId="0" borderId="0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0" fontId="10" fillId="0" borderId="24" xfId="0" applyFont="1" applyBorder="1" applyAlignment="1">
      <alignment horizontal="left" wrapText="1"/>
    </xf>
    <xf numFmtId="0" fontId="10" fillId="0" borderId="16" xfId="0" applyFont="1" applyBorder="1" applyAlignment="1">
      <alignment horizontal="left" wrapText="1"/>
    </xf>
    <xf numFmtId="0" fontId="10" fillId="0" borderId="17" xfId="0" applyFont="1" applyBorder="1" applyAlignment="1">
      <alignment horizontal="left" wrapText="1"/>
    </xf>
    <xf numFmtId="1" fontId="10" fillId="0" borderId="25" xfId="0" applyNumberFormat="1" applyFont="1" applyBorder="1" applyAlignment="1">
      <alignment horizontal="center"/>
    </xf>
    <xf numFmtId="1" fontId="10" fillId="0" borderId="16" xfId="0" applyNumberFormat="1" applyFont="1" applyBorder="1" applyAlignment="1">
      <alignment horizontal="center"/>
    </xf>
    <xf numFmtId="1" fontId="10" fillId="0" borderId="17" xfId="0" applyNumberFormat="1" applyFont="1" applyBorder="1" applyAlignment="1">
      <alignment horizontal="center"/>
    </xf>
    <xf numFmtId="1" fontId="0" fillId="0" borderId="25" xfId="0" applyNumberFormat="1" applyFont="1" applyBorder="1" applyAlignment="1">
      <alignment horizontal="center"/>
    </xf>
    <xf numFmtId="1" fontId="0" fillId="0" borderId="16" xfId="0" applyNumberFormat="1" applyFont="1" applyBorder="1" applyAlignment="1">
      <alignment horizontal="center"/>
    </xf>
    <xf numFmtId="1" fontId="0" fillId="0" borderId="17" xfId="0" applyNumberFormat="1" applyFont="1" applyBorder="1" applyAlignment="1">
      <alignment horizontal="center"/>
    </xf>
    <xf numFmtId="172" fontId="10" fillId="0" borderId="15" xfId="0" applyNumberFormat="1" applyFont="1" applyBorder="1" applyAlignment="1">
      <alignment horizontal="center"/>
    </xf>
    <xf numFmtId="172" fontId="10" fillId="0" borderId="16" xfId="0" applyNumberFormat="1" applyFont="1" applyBorder="1" applyAlignment="1">
      <alignment horizontal="center"/>
    </xf>
    <xf numFmtId="172" fontId="10" fillId="0" borderId="17" xfId="0" applyNumberFormat="1" applyFont="1" applyBorder="1" applyAlignment="1">
      <alignment horizontal="center"/>
    </xf>
    <xf numFmtId="172" fontId="0" fillId="0" borderId="15" xfId="0" applyNumberFormat="1" applyBorder="1" applyAlignment="1">
      <alignment horizontal="center"/>
    </xf>
    <xf numFmtId="172" fontId="0" fillId="0" borderId="16" xfId="0" applyNumberFormat="1" applyFont="1" applyBorder="1" applyAlignment="1">
      <alignment horizontal="center"/>
    </xf>
    <xf numFmtId="172" fontId="0" fillId="0" borderId="17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86" fontId="0" fillId="0" borderId="0" xfId="0" applyNumberFormat="1" applyFont="1" applyBorder="1" applyAlignment="1">
      <alignment horizontal="right"/>
    </xf>
    <xf numFmtId="188" fontId="8" fillId="0" borderId="0" xfId="0" applyNumberFormat="1" applyFont="1" applyBorder="1" applyAlignment="1">
      <alignment horizontal="right"/>
    </xf>
    <xf numFmtId="188" fontId="9" fillId="0" borderId="0" xfId="0" applyNumberFormat="1" applyFont="1" applyBorder="1" applyAlignment="1">
      <alignment horizontal="right"/>
    </xf>
    <xf numFmtId="184" fontId="0" fillId="0" borderId="0" xfId="0" applyNumberFormat="1" applyFont="1" applyBorder="1" applyAlignment="1">
      <alignment horizontal="right"/>
    </xf>
    <xf numFmtId="186" fontId="8" fillId="0" borderId="0" xfId="0" applyNumberFormat="1" applyFont="1" applyBorder="1" applyAlignment="1">
      <alignment horizontal="right"/>
    </xf>
    <xf numFmtId="186" fontId="9" fillId="0" borderId="0" xfId="0" applyNumberFormat="1" applyFont="1" applyBorder="1" applyAlignment="1">
      <alignment horizontal="right"/>
    </xf>
    <xf numFmtId="180" fontId="8" fillId="0" borderId="0" xfId="0" applyNumberFormat="1" applyFont="1" applyBorder="1" applyAlignment="1">
      <alignment horizontal="right"/>
    </xf>
    <xf numFmtId="180" fontId="9" fillId="0" borderId="0" xfId="0" applyNumberFormat="1" applyFont="1" applyBorder="1" applyAlignment="1">
      <alignment horizontal="right"/>
    </xf>
    <xf numFmtId="182" fontId="0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wrapText="1"/>
    </xf>
    <xf numFmtId="1" fontId="3" fillId="0" borderId="12" xfId="0" applyNumberFormat="1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78" fontId="7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4" fontId="8" fillId="0" borderId="0" xfId="0" applyNumberFormat="1" applyFont="1" applyBorder="1" applyAlignment="1">
      <alignment horizontal="right"/>
    </xf>
    <xf numFmtId="174" fontId="0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74" fontId="6" fillId="0" borderId="0" xfId="0" applyNumberFormat="1" applyFont="1" applyBorder="1" applyAlignment="1">
      <alignment horizontal="right"/>
    </xf>
    <xf numFmtId="174" fontId="7" fillId="0" borderId="0" xfId="0" applyNumberFormat="1" applyFont="1" applyBorder="1" applyAlignment="1">
      <alignment horizontal="right"/>
    </xf>
    <xf numFmtId="171" fontId="9" fillId="0" borderId="0" xfId="0" applyNumberFormat="1" applyFont="1" applyBorder="1" applyAlignment="1">
      <alignment horizontal="right"/>
    </xf>
    <xf numFmtId="171" fontId="0" fillId="0" borderId="0" xfId="0" applyNumberFormat="1" applyFont="1" applyBorder="1" applyAlignment="1">
      <alignment horizontal="right"/>
    </xf>
    <xf numFmtId="49" fontId="7" fillId="0" borderId="18" xfId="0" applyNumberFormat="1" applyFont="1" applyBorder="1" applyAlignment="1">
      <alignment horizontal="center"/>
    </xf>
    <xf numFmtId="171" fontId="7" fillId="0" borderId="0" xfId="0" applyNumberFormat="1" applyFont="1" applyBorder="1" applyAlignment="1">
      <alignment horizontal="right"/>
    </xf>
    <xf numFmtId="172" fontId="2" fillId="0" borderId="19" xfId="0" applyNumberFormat="1" applyFont="1" applyBorder="1" applyAlignment="1">
      <alignment horizontal="center"/>
    </xf>
    <xf numFmtId="171" fontId="2" fillId="0" borderId="0" xfId="0" applyNumberFormat="1" applyFont="1" applyBorder="1" applyAlignment="1">
      <alignment horizontal="right"/>
    </xf>
    <xf numFmtId="171" fontId="8" fillId="0" borderId="0" xfId="0" applyNumberFormat="1" applyFont="1" applyBorder="1" applyAlignment="1">
      <alignment horizontal="right"/>
    </xf>
    <xf numFmtId="0" fontId="4" fillId="0" borderId="5" xfId="0" applyFont="1" applyBorder="1" applyAlignment="1">
      <alignment horizontal="left" wrapText="1"/>
    </xf>
    <xf numFmtId="1" fontId="4" fillId="0" borderId="6" xfId="0" applyNumberFormat="1" applyFont="1" applyBorder="1" applyAlignment="1">
      <alignment horizontal="center"/>
    </xf>
    <xf numFmtId="166" fontId="4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171" fontId="6" fillId="0" borderId="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wrapText="1"/>
    </xf>
    <xf numFmtId="1" fontId="2" fillId="0" borderId="3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24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"/>
  <sheetViews>
    <sheetView tabSelected="1" topLeftCell="A62" workbookViewId="0">
      <selection activeCell="A83" sqref="A83:S83"/>
    </sheetView>
  </sheetViews>
  <sheetFormatPr defaultRowHeight="11.25" outlineLevelRow="7" x14ac:dyDescent="0.2"/>
  <cols>
    <col min="1" max="1" width="0.6640625" style="1"/>
    <col min="2" max="3" width="0.5" style="1"/>
    <col min="4" max="14" width="0.6640625" style="1"/>
    <col min="15" max="15" width="0.83203125" style="1"/>
    <col min="16" max="16" width="18.5" style="1"/>
    <col min="17" max="17" width="14" style="1"/>
    <col min="18" max="18" width="0.1640625" style="1"/>
    <col min="19" max="19" width="12.33203125" style="1" customWidth="1"/>
    <col min="20" max="20" width="4" style="1"/>
    <col min="21" max="21" width="0.33203125" style="1"/>
    <col min="22" max="22" width="2.33203125" style="1"/>
    <col min="23" max="23" width="4.6640625" style="1"/>
    <col min="24" max="24" width="5.5" style="1"/>
    <col min="25" max="25" width="5.33203125" style="1"/>
    <col min="26" max="26" width="4" style="1"/>
    <col min="27" max="27" width="4.33203125" style="1"/>
    <col min="28" max="28" width="1" style="1"/>
    <col min="29" max="29" width="6.33203125" style="1"/>
    <col min="30" max="30" width="5.5" style="1"/>
    <col min="31" max="31" width="14.1640625" style="1" customWidth="1"/>
    <col min="32" max="32" width="3" style="1"/>
    <col min="33" max="33" width="10.83203125" style="1"/>
    <col min="34" max="34" width="10.33203125" style="1"/>
    <col min="35" max="36" width="0.1640625" style="1"/>
    <col min="37" max="1025" width="8.5"/>
  </cols>
  <sheetData>
    <row r="1" spans="1:36" ht="14.25" customHeight="1" x14ac:dyDescent="0.2">
      <c r="A1" s="325" t="s">
        <v>0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5"/>
      <c r="Y1" s="325"/>
      <c r="Z1" s="325"/>
      <c r="AA1" s="325"/>
      <c r="AB1" s="325"/>
      <c r="AC1" s="325"/>
      <c r="AD1" s="325"/>
      <c r="AE1" s="325"/>
      <c r="AF1" s="2"/>
      <c r="AG1" s="2"/>
      <c r="AH1" s="2"/>
      <c r="AI1" s="2"/>
      <c r="AJ1" s="2"/>
    </row>
    <row r="2" spans="1:36" ht="12" customHeight="1" x14ac:dyDescent="0.2">
      <c r="A2" s="325" t="s">
        <v>1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2"/>
      <c r="AG2" s="2"/>
      <c r="AH2" s="2"/>
      <c r="AI2" s="2"/>
      <c r="AJ2" s="2"/>
    </row>
    <row r="3" spans="1:36" ht="11.1" customHeight="1" x14ac:dyDescent="0.2">
      <c r="A3" s="326" t="s">
        <v>65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27"/>
      <c r="O3" s="327"/>
      <c r="P3" s="327"/>
      <c r="Q3" s="327"/>
      <c r="R3" s="327"/>
      <c r="S3" s="327"/>
      <c r="T3" s="327"/>
      <c r="U3" s="327"/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2"/>
      <c r="AG3" s="2"/>
      <c r="AH3" s="2"/>
      <c r="AI3" s="2"/>
      <c r="AJ3" s="2"/>
    </row>
    <row r="4" spans="1:36" ht="11.1" customHeight="1" x14ac:dyDescent="0.2">
      <c r="A4" s="327"/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  <c r="AB4" s="327"/>
      <c r="AC4" s="327"/>
      <c r="AD4" s="327"/>
      <c r="AE4" s="327"/>
      <c r="AF4" s="2"/>
      <c r="AG4" s="2"/>
      <c r="AH4" s="2"/>
      <c r="AI4" s="2"/>
      <c r="AJ4" s="2"/>
    </row>
    <row r="5" spans="1:36" ht="12" customHeight="1" x14ac:dyDescent="0.2">
      <c r="A5" s="328"/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"/>
      <c r="AG5" s="3"/>
      <c r="AH5" s="329"/>
      <c r="AI5" s="329"/>
      <c r="AJ5" s="329"/>
    </row>
    <row r="6" spans="1:36" ht="28.5" customHeight="1" x14ac:dyDescent="0.2">
      <c r="A6" s="330" t="s">
        <v>66</v>
      </c>
      <c r="B6" s="330"/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4"/>
      <c r="AG6" s="4"/>
      <c r="AH6" s="331"/>
      <c r="AI6" s="331"/>
      <c r="AJ6" s="331"/>
    </row>
    <row r="7" spans="1:36" ht="11.1" customHeight="1" x14ac:dyDescent="0.2">
      <c r="A7" s="332"/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332"/>
      <c r="AF7" s="2"/>
      <c r="AG7" s="2"/>
      <c r="AH7" s="2"/>
      <c r="AI7" s="2"/>
      <c r="AJ7" s="2"/>
    </row>
    <row r="8" spans="1:36" s="1" customFormat="1" ht="12.95" customHeight="1" x14ac:dyDescent="0.2">
      <c r="A8" s="319" t="s">
        <v>2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 t="s">
        <v>3</v>
      </c>
      <c r="U8" s="319"/>
      <c r="V8" s="319"/>
      <c r="W8" s="319" t="s">
        <v>4</v>
      </c>
      <c r="X8" s="319" t="s">
        <v>5</v>
      </c>
      <c r="Y8" s="319" t="s">
        <v>6</v>
      </c>
      <c r="Z8" s="319"/>
      <c r="AA8" s="319"/>
      <c r="AB8" s="319"/>
      <c r="AC8" s="319"/>
      <c r="AD8" s="319" t="s">
        <v>7</v>
      </c>
      <c r="AE8" s="319" t="s">
        <v>67</v>
      </c>
      <c r="AF8" s="5"/>
      <c r="AG8" s="5"/>
      <c r="AH8" s="320"/>
      <c r="AI8" s="320"/>
      <c r="AJ8" s="320"/>
    </row>
    <row r="9" spans="1:36" s="7" customFormat="1" ht="26.1" customHeight="1" x14ac:dyDescent="0.2">
      <c r="A9" s="319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6"/>
      <c r="AG9" s="6"/>
      <c r="AH9" s="320"/>
      <c r="AI9" s="320"/>
      <c r="AJ9" s="320"/>
    </row>
    <row r="10" spans="1:36" s="11" customFormat="1" ht="12" customHeight="1" x14ac:dyDescent="0.2">
      <c r="A10" s="321">
        <v>1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21"/>
      <c r="R10" s="321"/>
      <c r="S10" s="321"/>
      <c r="T10" s="322">
        <v>2</v>
      </c>
      <c r="U10" s="322"/>
      <c r="V10" s="322"/>
      <c r="W10" s="8">
        <v>3</v>
      </c>
      <c r="X10" s="8">
        <v>4</v>
      </c>
      <c r="Y10" s="323">
        <v>5</v>
      </c>
      <c r="Z10" s="323"/>
      <c r="AA10" s="323"/>
      <c r="AB10" s="323"/>
      <c r="AC10" s="323"/>
      <c r="AD10" s="8">
        <v>6</v>
      </c>
      <c r="AE10" s="9">
        <v>8</v>
      </c>
      <c r="AF10" s="10"/>
      <c r="AG10" s="10"/>
      <c r="AH10" s="324"/>
      <c r="AI10" s="324"/>
      <c r="AJ10" s="324"/>
    </row>
    <row r="11" spans="1:36" s="18" customFormat="1" ht="29.1" customHeight="1" x14ac:dyDescent="0.25">
      <c r="A11" s="314" t="s">
        <v>8</v>
      </c>
      <c r="B11" s="314"/>
      <c r="C11" s="314"/>
      <c r="D11" s="314"/>
      <c r="E11" s="314"/>
      <c r="F11" s="314"/>
      <c r="G11" s="314"/>
      <c r="H11" s="314"/>
      <c r="I11" s="314"/>
      <c r="J11" s="314"/>
      <c r="K11" s="314"/>
      <c r="L11" s="314"/>
      <c r="M11" s="314"/>
      <c r="N11" s="314"/>
      <c r="O11" s="314"/>
      <c r="P11" s="314"/>
      <c r="Q11" s="314"/>
      <c r="R11" s="314"/>
      <c r="S11" s="314"/>
      <c r="T11" s="315">
        <v>400</v>
      </c>
      <c r="U11" s="315"/>
      <c r="V11" s="315"/>
      <c r="W11" s="12"/>
      <c r="X11" s="12"/>
      <c r="Y11" s="13"/>
      <c r="Z11" s="14"/>
      <c r="AA11" s="15"/>
      <c r="AB11" s="14"/>
      <c r="AC11" s="16"/>
      <c r="AD11" s="12"/>
      <c r="AE11" s="198">
        <f>SUM(AE12+AE49+AE61+AE76+AE70+AE40)</f>
        <v>6658.5380000000005</v>
      </c>
      <c r="AF11" s="17"/>
      <c r="AG11" s="17"/>
      <c r="AH11" s="316"/>
      <c r="AI11" s="316"/>
      <c r="AJ11" s="316"/>
    </row>
    <row r="12" spans="1:36" s="29" customFormat="1" ht="12.95" customHeight="1" outlineLevel="1" x14ac:dyDescent="0.2">
      <c r="A12" s="221" t="s">
        <v>9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2">
        <v>400</v>
      </c>
      <c r="U12" s="222"/>
      <c r="V12" s="222"/>
      <c r="W12" s="20">
        <v>1</v>
      </c>
      <c r="X12" s="20">
        <v>0</v>
      </c>
      <c r="Y12" s="21"/>
      <c r="Z12" s="22"/>
      <c r="AA12" s="23"/>
      <c r="AB12" s="24"/>
      <c r="AC12" s="25"/>
      <c r="AD12" s="26"/>
      <c r="AE12" s="27">
        <f>SUM(AE13+AE20+AE25+AE44)</f>
        <v>3647.2</v>
      </c>
      <c r="AF12" s="28"/>
      <c r="AG12" s="28"/>
      <c r="AH12" s="317"/>
      <c r="AI12" s="317"/>
      <c r="AJ12" s="317"/>
    </row>
    <row r="13" spans="1:36" s="40" customFormat="1" ht="26.25" customHeight="1" outlineLevel="2" x14ac:dyDescent="0.2">
      <c r="A13" s="224" t="s">
        <v>10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5">
        <v>400</v>
      </c>
      <c r="U13" s="225"/>
      <c r="V13" s="225"/>
      <c r="W13" s="31">
        <v>1</v>
      </c>
      <c r="X13" s="31">
        <v>2</v>
      </c>
      <c r="Y13" s="32"/>
      <c r="Z13" s="33"/>
      <c r="AA13" s="34"/>
      <c r="AB13" s="35"/>
      <c r="AC13" s="36"/>
      <c r="AD13" s="37"/>
      <c r="AE13" s="38">
        <f>SUM(AE14)</f>
        <v>615.9</v>
      </c>
      <c r="AF13" s="39"/>
      <c r="AG13" s="39"/>
      <c r="AH13" s="318"/>
      <c r="AI13" s="318"/>
      <c r="AJ13" s="318"/>
    </row>
    <row r="14" spans="1:36" s="48" customFormat="1" ht="36" customHeight="1" outlineLevel="3" x14ac:dyDescent="0.2">
      <c r="A14" s="227" t="s">
        <v>11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8">
        <v>400</v>
      </c>
      <c r="U14" s="228"/>
      <c r="V14" s="228"/>
      <c r="W14" s="42">
        <v>1</v>
      </c>
      <c r="X14" s="42">
        <v>2</v>
      </c>
      <c r="Y14" s="43">
        <v>99</v>
      </c>
      <c r="Z14" s="44">
        <v>0</v>
      </c>
      <c r="AA14" s="309" t="s">
        <v>12</v>
      </c>
      <c r="AB14" s="309"/>
      <c r="AC14" s="309"/>
      <c r="AD14" s="45"/>
      <c r="AE14" s="46">
        <f>SUM(AE15)</f>
        <v>615.9</v>
      </c>
      <c r="AF14" s="47"/>
      <c r="AG14" s="47"/>
      <c r="AH14" s="310"/>
      <c r="AI14" s="310"/>
      <c r="AJ14" s="310"/>
    </row>
    <row r="15" spans="1:36" s="11" customFormat="1" ht="42.6" customHeight="1" outlineLevel="4" x14ac:dyDescent="0.2">
      <c r="A15" s="216" t="s">
        <v>13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7">
        <v>400</v>
      </c>
      <c r="U15" s="217"/>
      <c r="V15" s="217"/>
      <c r="W15" s="50">
        <v>1</v>
      </c>
      <c r="X15" s="50">
        <v>2</v>
      </c>
      <c r="Y15" s="51">
        <v>99</v>
      </c>
      <c r="Z15" s="52">
        <v>1</v>
      </c>
      <c r="AA15" s="311" t="s">
        <v>14</v>
      </c>
      <c r="AB15" s="311"/>
      <c r="AC15" s="311"/>
      <c r="AD15" s="53"/>
      <c r="AE15" s="54">
        <f>AE16</f>
        <v>615.9</v>
      </c>
      <c r="AF15" s="55"/>
      <c r="AG15" s="55"/>
      <c r="AH15" s="312"/>
      <c r="AI15" s="312"/>
      <c r="AJ15" s="312"/>
    </row>
    <row r="16" spans="1:36" s="62" customFormat="1" ht="44.25" customHeight="1" outlineLevel="5" x14ac:dyDescent="0.2">
      <c r="A16" s="202" t="s">
        <v>15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3">
        <v>400</v>
      </c>
      <c r="U16" s="203"/>
      <c r="V16" s="203"/>
      <c r="W16" s="57">
        <v>1</v>
      </c>
      <c r="X16" s="57">
        <v>2</v>
      </c>
      <c r="Y16" s="58">
        <v>99</v>
      </c>
      <c r="Z16" s="59">
        <v>1</v>
      </c>
      <c r="AA16" s="204" t="s">
        <v>14</v>
      </c>
      <c r="AB16" s="204"/>
      <c r="AC16" s="204"/>
      <c r="AD16" s="56">
        <v>100</v>
      </c>
      <c r="AE16" s="60">
        <f>SUM(AE17)</f>
        <v>615.9</v>
      </c>
      <c r="AF16" s="61"/>
      <c r="AG16" s="61"/>
      <c r="AH16" s="313"/>
      <c r="AI16" s="313"/>
      <c r="AJ16" s="313"/>
    </row>
    <row r="17" spans="1:36" s="69" customFormat="1" ht="20.85" customHeight="1" outlineLevel="6" x14ac:dyDescent="0.2">
      <c r="A17" s="206" t="s">
        <v>16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7">
        <v>400</v>
      </c>
      <c r="U17" s="207"/>
      <c r="V17" s="207"/>
      <c r="W17" s="64">
        <v>1</v>
      </c>
      <c r="X17" s="64">
        <v>2</v>
      </c>
      <c r="Y17" s="65">
        <v>99</v>
      </c>
      <c r="Z17" s="66">
        <v>1</v>
      </c>
      <c r="AA17" s="208" t="s">
        <v>14</v>
      </c>
      <c r="AB17" s="208"/>
      <c r="AC17" s="208"/>
      <c r="AD17" s="63">
        <v>120</v>
      </c>
      <c r="AE17" s="67">
        <f>AE18+AE19</f>
        <v>615.9</v>
      </c>
      <c r="AF17" s="68"/>
      <c r="AG17" s="68"/>
      <c r="AH17" s="307"/>
      <c r="AI17" s="307"/>
      <c r="AJ17" s="307"/>
    </row>
    <row r="18" spans="1:36" s="77" customFormat="1" ht="16.5" customHeight="1" outlineLevel="7" x14ac:dyDescent="0.2">
      <c r="A18" s="219" t="s">
        <v>17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1">
        <v>400</v>
      </c>
      <c r="U18" s="211"/>
      <c r="V18" s="211"/>
      <c r="W18" s="71">
        <v>1</v>
      </c>
      <c r="X18" s="71">
        <v>2</v>
      </c>
      <c r="Y18" s="72">
        <v>99</v>
      </c>
      <c r="Z18" s="73">
        <v>1</v>
      </c>
      <c r="AA18" s="212" t="s">
        <v>14</v>
      </c>
      <c r="AB18" s="212"/>
      <c r="AC18" s="212"/>
      <c r="AD18" s="70">
        <v>121</v>
      </c>
      <c r="AE18" s="74">
        <v>473</v>
      </c>
      <c r="AF18" s="75"/>
      <c r="AG18" s="75"/>
      <c r="AH18" s="308"/>
      <c r="AI18" s="308"/>
      <c r="AJ18" s="308"/>
    </row>
    <row r="19" spans="1:36" s="77" customFormat="1" ht="23.25" customHeight="1" outlineLevel="7" x14ac:dyDescent="0.2">
      <c r="A19" s="219" t="s">
        <v>18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1">
        <v>400</v>
      </c>
      <c r="U19" s="211"/>
      <c r="V19" s="211"/>
      <c r="W19" s="71">
        <v>1</v>
      </c>
      <c r="X19" s="71">
        <v>2</v>
      </c>
      <c r="Y19" s="72">
        <v>99</v>
      </c>
      <c r="Z19" s="73">
        <v>1</v>
      </c>
      <c r="AA19" s="212" t="s">
        <v>14</v>
      </c>
      <c r="AB19" s="212"/>
      <c r="AC19" s="212"/>
      <c r="AD19" s="70">
        <v>129</v>
      </c>
      <c r="AE19" s="74">
        <v>142.9</v>
      </c>
      <c r="AF19" s="75"/>
      <c r="AG19" s="75"/>
      <c r="AH19" s="76"/>
      <c r="AI19" s="76"/>
      <c r="AJ19" s="76"/>
    </row>
    <row r="20" spans="1:36" s="40" customFormat="1" ht="39.6" customHeight="1" outlineLevel="2" x14ac:dyDescent="0.2">
      <c r="A20" s="224" t="s">
        <v>19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5">
        <v>400</v>
      </c>
      <c r="U20" s="225"/>
      <c r="V20" s="225"/>
      <c r="W20" s="31">
        <v>1</v>
      </c>
      <c r="X20" s="31">
        <v>6</v>
      </c>
      <c r="Y20" s="32"/>
      <c r="Z20" s="33"/>
      <c r="AA20" s="34"/>
      <c r="AB20" s="35"/>
      <c r="AC20" s="36"/>
      <c r="AD20" s="37"/>
      <c r="AE20" s="74">
        <f>SUM(AE22)</f>
        <v>51.2</v>
      </c>
      <c r="AF20" s="78"/>
      <c r="AG20" s="78"/>
      <c r="AH20" s="305"/>
      <c r="AI20" s="305"/>
      <c r="AJ20" s="305"/>
    </row>
    <row r="21" spans="1:36" s="40" customFormat="1" ht="16.5" customHeight="1" outlineLevel="2" x14ac:dyDescent="0.2">
      <c r="A21" s="297" t="s">
        <v>20</v>
      </c>
      <c r="B21" s="297"/>
      <c r="C21" s="297"/>
      <c r="D21" s="297"/>
      <c r="E21" s="297"/>
      <c r="F21" s="297"/>
      <c r="G21" s="297"/>
      <c r="H21" s="297"/>
      <c r="I21" s="297"/>
      <c r="J21" s="297"/>
      <c r="K21" s="297"/>
      <c r="L21" s="297"/>
      <c r="M21" s="297"/>
      <c r="N21" s="297"/>
      <c r="O21" s="297"/>
      <c r="P21" s="297"/>
      <c r="Q21" s="297"/>
      <c r="R21" s="297"/>
      <c r="S21" s="297"/>
      <c r="T21" s="298">
        <v>400</v>
      </c>
      <c r="U21" s="298"/>
      <c r="V21" s="298"/>
      <c r="W21" s="80">
        <v>1</v>
      </c>
      <c r="X21" s="80">
        <v>6</v>
      </c>
      <c r="Y21" s="81">
        <v>98</v>
      </c>
      <c r="Z21" s="82">
        <v>0</v>
      </c>
      <c r="AA21" s="299" t="s">
        <v>12</v>
      </c>
      <c r="AB21" s="299"/>
      <c r="AC21" s="299"/>
      <c r="AD21" s="83"/>
      <c r="AE21" s="84">
        <f>SUM(AE23)</f>
        <v>51.2</v>
      </c>
      <c r="AF21" s="78"/>
      <c r="AG21" s="78"/>
      <c r="AH21" s="79"/>
      <c r="AI21" s="79"/>
      <c r="AJ21" s="79"/>
    </row>
    <row r="22" spans="1:36" s="48" customFormat="1" ht="34.5" customHeight="1" outlineLevel="3" x14ac:dyDescent="0.2">
      <c r="A22" s="233" t="s">
        <v>21</v>
      </c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4">
        <v>400</v>
      </c>
      <c r="U22" s="234"/>
      <c r="V22" s="234"/>
      <c r="W22" s="86">
        <v>1</v>
      </c>
      <c r="X22" s="86">
        <v>6</v>
      </c>
      <c r="Y22" s="87">
        <v>98</v>
      </c>
      <c r="Z22" s="88">
        <v>0</v>
      </c>
      <c r="AA22" s="235" t="s">
        <v>22</v>
      </c>
      <c r="AB22" s="235"/>
      <c r="AC22" s="235"/>
      <c r="AD22" s="89"/>
      <c r="AE22" s="90">
        <f>SUM(AE24)</f>
        <v>51.2</v>
      </c>
      <c r="AF22" s="91"/>
      <c r="AG22" s="91"/>
      <c r="AH22" s="306"/>
      <c r="AI22" s="306"/>
      <c r="AJ22" s="306"/>
    </row>
    <row r="23" spans="1:36" s="62" customFormat="1" ht="11.1" customHeight="1" outlineLevel="5" x14ac:dyDescent="0.2">
      <c r="A23" s="202" t="s">
        <v>23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3">
        <v>400</v>
      </c>
      <c r="U23" s="203"/>
      <c r="V23" s="203"/>
      <c r="W23" s="57">
        <v>1</v>
      </c>
      <c r="X23" s="57">
        <v>6</v>
      </c>
      <c r="Y23" s="92">
        <v>98</v>
      </c>
      <c r="Z23" s="59">
        <v>0</v>
      </c>
      <c r="AA23" s="229" t="s">
        <v>22</v>
      </c>
      <c r="AB23" s="229"/>
      <c r="AC23" s="229"/>
      <c r="AD23" s="56">
        <v>500</v>
      </c>
      <c r="AE23" s="60">
        <f>SUM(AE24)</f>
        <v>51.2</v>
      </c>
      <c r="AF23" s="93"/>
      <c r="AG23" s="93"/>
      <c r="AH23" s="302"/>
      <c r="AI23" s="302"/>
      <c r="AJ23" s="302"/>
    </row>
    <row r="24" spans="1:36" s="77" customFormat="1" ht="11.1" customHeight="1" outlineLevel="6" x14ac:dyDescent="0.2">
      <c r="A24" s="219" t="s">
        <v>24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1">
        <v>400</v>
      </c>
      <c r="U24" s="211"/>
      <c r="V24" s="211"/>
      <c r="W24" s="71">
        <v>1</v>
      </c>
      <c r="X24" s="71">
        <v>6</v>
      </c>
      <c r="Y24" s="94">
        <v>98</v>
      </c>
      <c r="Z24" s="73">
        <v>0</v>
      </c>
      <c r="AA24" s="229" t="s">
        <v>22</v>
      </c>
      <c r="AB24" s="229"/>
      <c r="AC24" s="229"/>
      <c r="AD24" s="70">
        <v>540</v>
      </c>
      <c r="AE24" s="74">
        <v>51.2</v>
      </c>
      <c r="AF24" s="95"/>
      <c r="AG24" s="95"/>
      <c r="AH24" s="303"/>
      <c r="AI24" s="303"/>
      <c r="AJ24" s="303"/>
    </row>
    <row r="25" spans="1:36" s="40" customFormat="1" ht="69.75" customHeight="1" outlineLevel="2" x14ac:dyDescent="0.2">
      <c r="A25" s="297" t="s">
        <v>64</v>
      </c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297"/>
      <c r="Q25" s="297"/>
      <c r="R25" s="297"/>
      <c r="S25" s="297"/>
      <c r="T25" s="225">
        <v>400</v>
      </c>
      <c r="U25" s="225"/>
      <c r="V25" s="225"/>
      <c r="W25" s="31">
        <v>1</v>
      </c>
      <c r="X25" s="80">
        <v>4</v>
      </c>
      <c r="Y25" s="32"/>
      <c r="Z25" s="33"/>
      <c r="AA25" s="34"/>
      <c r="AB25" s="35"/>
      <c r="AC25" s="36"/>
      <c r="AD25" s="37"/>
      <c r="AE25" s="38">
        <f>SUM(AE27)</f>
        <v>2860.1</v>
      </c>
      <c r="AF25" s="96"/>
      <c r="AG25" s="96"/>
      <c r="AH25" s="304"/>
      <c r="AI25" s="304"/>
      <c r="AJ25" s="304"/>
    </row>
    <row r="26" spans="1:36" s="40" customFormat="1" ht="30.6" customHeight="1" outlineLevel="2" x14ac:dyDescent="0.2">
      <c r="A26" s="297" t="s">
        <v>25</v>
      </c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297"/>
      <c r="M26" s="297"/>
      <c r="N26" s="297"/>
      <c r="O26" s="297"/>
      <c r="P26" s="297"/>
      <c r="Q26" s="297"/>
      <c r="R26" s="297"/>
      <c r="S26" s="297"/>
      <c r="T26" s="298">
        <v>400</v>
      </c>
      <c r="U26" s="298"/>
      <c r="V26" s="298"/>
      <c r="W26" s="80">
        <v>1</v>
      </c>
      <c r="X26" s="80">
        <v>4</v>
      </c>
      <c r="Y26" s="81">
        <v>1</v>
      </c>
      <c r="Z26" s="82">
        <v>0</v>
      </c>
      <c r="AA26" s="299" t="s">
        <v>12</v>
      </c>
      <c r="AB26" s="299"/>
      <c r="AC26" s="299"/>
      <c r="AD26" s="83"/>
      <c r="AE26" s="98">
        <f>SUM(AE28)</f>
        <v>2860.1</v>
      </c>
      <c r="AF26" s="96"/>
      <c r="AG26" s="96"/>
      <c r="AH26" s="97"/>
      <c r="AI26" s="97"/>
      <c r="AJ26" s="97"/>
    </row>
    <row r="27" spans="1:36" s="48" customFormat="1" ht="56.65" customHeight="1" outlineLevel="3" x14ac:dyDescent="0.2">
      <c r="A27" s="231" t="s">
        <v>68</v>
      </c>
      <c r="B27" s="231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2">
        <v>400</v>
      </c>
      <c r="U27" s="232"/>
      <c r="V27" s="232"/>
      <c r="W27" s="100">
        <v>1</v>
      </c>
      <c r="X27" s="100">
        <v>4</v>
      </c>
      <c r="Y27" s="101">
        <v>1</v>
      </c>
      <c r="Z27" s="102">
        <v>1</v>
      </c>
      <c r="AA27" s="214" t="s">
        <v>12</v>
      </c>
      <c r="AB27" s="214"/>
      <c r="AC27" s="214"/>
      <c r="AD27" s="103"/>
      <c r="AE27" s="104">
        <f>SUM(AE28)</f>
        <v>2860.1</v>
      </c>
      <c r="AF27" s="105"/>
      <c r="AG27" s="105"/>
      <c r="AH27" s="300"/>
      <c r="AI27" s="300"/>
      <c r="AJ27" s="300"/>
    </row>
    <row r="28" spans="1:36" s="11" customFormat="1" ht="72.400000000000006" customHeight="1" outlineLevel="4" x14ac:dyDescent="0.2">
      <c r="A28" s="216" t="s">
        <v>69</v>
      </c>
      <c r="B28" s="216"/>
      <c r="C28" s="216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7">
        <v>400</v>
      </c>
      <c r="U28" s="217"/>
      <c r="V28" s="217"/>
      <c r="W28" s="50">
        <v>1</v>
      </c>
      <c r="X28" s="50">
        <v>4</v>
      </c>
      <c r="Y28" s="51">
        <v>1</v>
      </c>
      <c r="Z28" s="52">
        <v>1</v>
      </c>
      <c r="AA28" s="218" t="s">
        <v>26</v>
      </c>
      <c r="AB28" s="218"/>
      <c r="AC28" s="218"/>
      <c r="AD28" s="53"/>
      <c r="AE28" s="54">
        <f>SUM(AE29+AE33+AE36)</f>
        <v>2860.1</v>
      </c>
      <c r="AF28" s="106"/>
      <c r="AG28" s="106"/>
      <c r="AH28" s="301"/>
      <c r="AI28" s="301"/>
      <c r="AJ28" s="301"/>
    </row>
    <row r="29" spans="1:36" s="62" customFormat="1" ht="48" customHeight="1" outlineLevel="5" x14ac:dyDescent="0.2">
      <c r="A29" s="202" t="s">
        <v>15</v>
      </c>
      <c r="B29" s="202"/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3">
        <v>400</v>
      </c>
      <c r="U29" s="203"/>
      <c r="V29" s="203"/>
      <c r="W29" s="57">
        <v>1</v>
      </c>
      <c r="X29" s="57">
        <v>4</v>
      </c>
      <c r="Y29" s="58">
        <v>1</v>
      </c>
      <c r="Z29" s="59">
        <v>1</v>
      </c>
      <c r="AA29" s="204" t="s">
        <v>26</v>
      </c>
      <c r="AB29" s="204"/>
      <c r="AC29" s="204"/>
      <c r="AD29" s="56">
        <v>100</v>
      </c>
      <c r="AE29" s="60">
        <f>SUM(AE30)</f>
        <v>2380.1</v>
      </c>
      <c r="AF29" s="107"/>
      <c r="AG29" s="108"/>
      <c r="AH29" s="294"/>
      <c r="AI29" s="294"/>
      <c r="AJ29" s="294"/>
    </row>
    <row r="30" spans="1:36" s="69" customFormat="1" ht="21.6" customHeight="1" outlineLevel="6" x14ac:dyDescent="0.2">
      <c r="A30" s="206" t="s">
        <v>16</v>
      </c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7">
        <v>400</v>
      </c>
      <c r="U30" s="207"/>
      <c r="V30" s="207"/>
      <c r="W30" s="64">
        <v>1</v>
      </c>
      <c r="X30" s="71">
        <v>4</v>
      </c>
      <c r="Y30" s="65">
        <v>1</v>
      </c>
      <c r="Z30" s="66">
        <v>1</v>
      </c>
      <c r="AA30" s="208" t="s">
        <v>26</v>
      </c>
      <c r="AB30" s="208"/>
      <c r="AC30" s="208"/>
      <c r="AD30" s="63">
        <v>120</v>
      </c>
      <c r="AE30" s="67">
        <f>SUM(AE31:AE32)</f>
        <v>2380.1</v>
      </c>
      <c r="AF30" s="109"/>
      <c r="AG30" s="109"/>
      <c r="AH30" s="295"/>
      <c r="AI30" s="295"/>
      <c r="AJ30" s="295"/>
    </row>
    <row r="31" spans="1:36" s="77" customFormat="1" ht="27" customHeight="1" outlineLevel="7" x14ac:dyDescent="0.2">
      <c r="A31" s="219" t="s">
        <v>27</v>
      </c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1">
        <v>400</v>
      </c>
      <c r="U31" s="211"/>
      <c r="V31" s="211"/>
      <c r="W31" s="71">
        <v>1</v>
      </c>
      <c r="X31" s="71">
        <v>4</v>
      </c>
      <c r="Y31" s="72">
        <v>1</v>
      </c>
      <c r="Z31" s="73">
        <v>1</v>
      </c>
      <c r="AA31" s="212" t="s">
        <v>26</v>
      </c>
      <c r="AB31" s="212"/>
      <c r="AC31" s="212"/>
      <c r="AD31" s="70">
        <v>121</v>
      </c>
      <c r="AE31" s="74">
        <v>1828</v>
      </c>
      <c r="AF31" s="110"/>
      <c r="AG31" s="110"/>
      <c r="AH31" s="296"/>
      <c r="AI31" s="296"/>
      <c r="AJ31" s="296"/>
    </row>
    <row r="32" spans="1:36" s="77" customFormat="1" ht="24" customHeight="1" outlineLevel="7" x14ac:dyDescent="0.2">
      <c r="A32" s="219" t="s">
        <v>28</v>
      </c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1">
        <v>400</v>
      </c>
      <c r="U32" s="211"/>
      <c r="V32" s="211"/>
      <c r="W32" s="71">
        <v>1</v>
      </c>
      <c r="X32" s="71">
        <v>4</v>
      </c>
      <c r="Y32" s="72">
        <v>1</v>
      </c>
      <c r="Z32" s="73">
        <v>1</v>
      </c>
      <c r="AA32" s="212" t="s">
        <v>26</v>
      </c>
      <c r="AB32" s="212"/>
      <c r="AC32" s="212"/>
      <c r="AD32" s="70">
        <v>129</v>
      </c>
      <c r="AE32" s="74">
        <v>552.1</v>
      </c>
      <c r="AF32" s="111"/>
      <c r="AG32" s="111"/>
      <c r="AH32" s="291"/>
      <c r="AI32" s="291"/>
      <c r="AJ32" s="291"/>
    </row>
    <row r="33" spans="1:36" s="62" customFormat="1" ht="21.95" customHeight="1" outlineLevel="5" x14ac:dyDescent="0.2">
      <c r="A33" s="202" t="s">
        <v>29</v>
      </c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3">
        <v>400</v>
      </c>
      <c r="U33" s="203"/>
      <c r="V33" s="203"/>
      <c r="W33" s="57">
        <v>1</v>
      </c>
      <c r="X33" s="57">
        <v>4</v>
      </c>
      <c r="Y33" s="58">
        <v>1</v>
      </c>
      <c r="Z33" s="59">
        <v>1</v>
      </c>
      <c r="AA33" s="204" t="s">
        <v>26</v>
      </c>
      <c r="AB33" s="204"/>
      <c r="AC33" s="204"/>
      <c r="AD33" s="56">
        <v>200</v>
      </c>
      <c r="AE33" s="60">
        <f>SUM(AE34)</f>
        <v>430</v>
      </c>
      <c r="AF33" s="112"/>
      <c r="AG33" s="112"/>
      <c r="AH33" s="292"/>
      <c r="AI33" s="292"/>
      <c r="AJ33" s="292"/>
    </row>
    <row r="34" spans="1:36" s="69" customFormat="1" ht="24" customHeight="1" outlineLevel="6" x14ac:dyDescent="0.2">
      <c r="A34" s="206" t="s">
        <v>30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7">
        <v>400</v>
      </c>
      <c r="U34" s="207"/>
      <c r="V34" s="207"/>
      <c r="W34" s="64">
        <v>1</v>
      </c>
      <c r="X34" s="64">
        <v>4</v>
      </c>
      <c r="Y34" s="65">
        <v>1</v>
      </c>
      <c r="Z34" s="66">
        <v>1</v>
      </c>
      <c r="AA34" s="208" t="s">
        <v>26</v>
      </c>
      <c r="AB34" s="208"/>
      <c r="AC34" s="208"/>
      <c r="AD34" s="63">
        <v>240</v>
      </c>
      <c r="AE34" s="67">
        <f>AE35</f>
        <v>430</v>
      </c>
      <c r="AF34" s="113"/>
      <c r="AG34" s="113"/>
      <c r="AH34" s="293"/>
      <c r="AI34" s="293"/>
      <c r="AJ34" s="293"/>
    </row>
    <row r="35" spans="1:36" s="77" customFormat="1" ht="22.5" customHeight="1" outlineLevel="7" x14ac:dyDescent="0.2">
      <c r="A35" s="219" t="s">
        <v>31</v>
      </c>
      <c r="B35" s="219"/>
      <c r="C35" s="219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1">
        <v>400</v>
      </c>
      <c r="U35" s="211"/>
      <c r="V35" s="211"/>
      <c r="W35" s="71">
        <v>1</v>
      </c>
      <c r="X35" s="71">
        <v>4</v>
      </c>
      <c r="Y35" s="72">
        <v>1</v>
      </c>
      <c r="Z35" s="73">
        <v>1</v>
      </c>
      <c r="AA35" s="212" t="s">
        <v>26</v>
      </c>
      <c r="AB35" s="212"/>
      <c r="AC35" s="212"/>
      <c r="AD35" s="70">
        <v>244</v>
      </c>
      <c r="AE35" s="74">
        <v>430</v>
      </c>
      <c r="AF35" s="114"/>
      <c r="AG35" s="114"/>
      <c r="AH35" s="288"/>
      <c r="AI35" s="288"/>
      <c r="AJ35" s="288"/>
    </row>
    <row r="36" spans="1:36" s="62" customFormat="1" ht="11.1" customHeight="1" outlineLevel="5" x14ac:dyDescent="0.2">
      <c r="A36" s="202" t="s">
        <v>32</v>
      </c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3">
        <v>400</v>
      </c>
      <c r="U36" s="203"/>
      <c r="V36" s="203"/>
      <c r="W36" s="57">
        <v>1</v>
      </c>
      <c r="X36" s="57">
        <v>4</v>
      </c>
      <c r="Y36" s="58">
        <v>1</v>
      </c>
      <c r="Z36" s="59">
        <v>1</v>
      </c>
      <c r="AA36" s="204" t="s">
        <v>26</v>
      </c>
      <c r="AB36" s="204"/>
      <c r="AC36" s="204"/>
      <c r="AD36" s="56">
        <v>800</v>
      </c>
      <c r="AE36" s="60">
        <f>SUM(AE37)</f>
        <v>50</v>
      </c>
      <c r="AF36" s="115"/>
      <c r="AG36" s="115"/>
      <c r="AH36" s="289"/>
      <c r="AI36" s="289"/>
      <c r="AJ36" s="289"/>
    </row>
    <row r="37" spans="1:36" s="69" customFormat="1" ht="11.1" customHeight="1" outlineLevel="6" x14ac:dyDescent="0.2">
      <c r="A37" s="206" t="s">
        <v>33</v>
      </c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7">
        <v>400</v>
      </c>
      <c r="U37" s="207"/>
      <c r="V37" s="207"/>
      <c r="W37" s="64">
        <v>1</v>
      </c>
      <c r="X37" s="64">
        <v>4</v>
      </c>
      <c r="Y37" s="65">
        <v>1</v>
      </c>
      <c r="Z37" s="66">
        <v>1</v>
      </c>
      <c r="AA37" s="208" t="s">
        <v>26</v>
      </c>
      <c r="AB37" s="208"/>
      <c r="AC37" s="208"/>
      <c r="AD37" s="63">
        <v>850</v>
      </c>
      <c r="AE37" s="67">
        <f>SUM(AE38:AE39)</f>
        <v>50</v>
      </c>
      <c r="AF37" s="116"/>
      <c r="AG37" s="116"/>
      <c r="AH37" s="290"/>
      <c r="AI37" s="290"/>
      <c r="AJ37" s="290"/>
    </row>
    <row r="38" spans="1:36" s="77" customFormat="1" ht="15.75" customHeight="1" outlineLevel="7" x14ac:dyDescent="0.2">
      <c r="A38" s="219" t="s">
        <v>34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1">
        <v>400</v>
      </c>
      <c r="U38" s="211"/>
      <c r="V38" s="211"/>
      <c r="W38" s="71">
        <v>1</v>
      </c>
      <c r="X38" s="71">
        <v>4</v>
      </c>
      <c r="Y38" s="72">
        <v>1</v>
      </c>
      <c r="Z38" s="73">
        <v>1</v>
      </c>
      <c r="AA38" s="212" t="s">
        <v>26</v>
      </c>
      <c r="AB38" s="212"/>
      <c r="AC38" s="212"/>
      <c r="AD38" s="70">
        <v>851</v>
      </c>
      <c r="AE38" s="74">
        <v>28</v>
      </c>
      <c r="AF38" s="117"/>
      <c r="AG38" s="117"/>
      <c r="AH38" s="268"/>
      <c r="AI38" s="268"/>
      <c r="AJ38" s="268"/>
    </row>
    <row r="39" spans="1:36" s="77" customFormat="1" ht="11.1" customHeight="1" outlineLevel="7" x14ac:dyDescent="0.2">
      <c r="A39" s="219" t="s">
        <v>35</v>
      </c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1">
        <v>400</v>
      </c>
      <c r="U39" s="211"/>
      <c r="V39" s="211"/>
      <c r="W39" s="71">
        <v>1</v>
      </c>
      <c r="X39" s="71">
        <v>4</v>
      </c>
      <c r="Y39" s="72">
        <v>1</v>
      </c>
      <c r="Z39" s="73">
        <v>1</v>
      </c>
      <c r="AA39" s="212" t="s">
        <v>26</v>
      </c>
      <c r="AB39" s="212"/>
      <c r="AC39" s="212"/>
      <c r="AD39" s="70">
        <v>852</v>
      </c>
      <c r="AE39" s="74">
        <v>22</v>
      </c>
      <c r="AF39" s="118"/>
      <c r="AG39" s="118"/>
      <c r="AH39" s="269"/>
      <c r="AI39" s="269"/>
      <c r="AJ39" s="269"/>
    </row>
    <row r="40" spans="1:36" s="77" customFormat="1" ht="11.1" hidden="1" customHeight="1" outlineLevel="7" x14ac:dyDescent="0.2">
      <c r="A40" s="271" t="s">
        <v>62</v>
      </c>
      <c r="B40" s="272"/>
      <c r="C40" s="272"/>
      <c r="D40" s="272"/>
      <c r="E40" s="272"/>
      <c r="F40" s="272"/>
      <c r="G40" s="272"/>
      <c r="H40" s="272"/>
      <c r="I40" s="272"/>
      <c r="J40" s="272"/>
      <c r="K40" s="272"/>
      <c r="L40" s="272"/>
      <c r="M40" s="272"/>
      <c r="N40" s="272"/>
      <c r="O40" s="272"/>
      <c r="P40" s="272"/>
      <c r="Q40" s="272"/>
      <c r="R40" s="272"/>
      <c r="S40" s="273"/>
      <c r="T40" s="274">
        <v>400</v>
      </c>
      <c r="U40" s="275"/>
      <c r="V40" s="276"/>
      <c r="W40" s="184">
        <v>1</v>
      </c>
      <c r="X40" s="185">
        <v>11</v>
      </c>
      <c r="Y40" s="186"/>
      <c r="Z40" s="187"/>
      <c r="AA40" s="280"/>
      <c r="AB40" s="281"/>
      <c r="AC40" s="282"/>
      <c r="AD40" s="185"/>
      <c r="AE40" s="84">
        <f>AE41</f>
        <v>0</v>
      </c>
      <c r="AF40" s="118"/>
      <c r="AG40" s="118"/>
      <c r="AH40" s="183"/>
      <c r="AI40" s="183"/>
      <c r="AJ40" s="183"/>
    </row>
    <row r="41" spans="1:36" s="77" customFormat="1" ht="21.75" hidden="1" customHeight="1" outlineLevel="7" x14ac:dyDescent="0.2">
      <c r="A41" s="202" t="s">
        <v>29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77">
        <v>400</v>
      </c>
      <c r="U41" s="278"/>
      <c r="V41" s="279"/>
      <c r="W41" s="71">
        <v>1</v>
      </c>
      <c r="X41" s="182">
        <v>11</v>
      </c>
      <c r="Y41" s="72">
        <v>98</v>
      </c>
      <c r="Z41" s="73">
        <v>0</v>
      </c>
      <c r="AA41" s="283" t="s">
        <v>63</v>
      </c>
      <c r="AB41" s="284"/>
      <c r="AC41" s="285"/>
      <c r="AD41" s="182">
        <v>200</v>
      </c>
      <c r="AE41" s="74">
        <f>AE42</f>
        <v>0</v>
      </c>
      <c r="AF41" s="118"/>
      <c r="AG41" s="118"/>
      <c r="AH41" s="183"/>
      <c r="AI41" s="183"/>
      <c r="AJ41" s="183"/>
    </row>
    <row r="42" spans="1:36" s="77" customFormat="1" ht="21.75" hidden="1" customHeight="1" outlineLevel="7" x14ac:dyDescent="0.2">
      <c r="A42" s="206" t="s">
        <v>30</v>
      </c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77">
        <v>400</v>
      </c>
      <c r="U42" s="286"/>
      <c r="V42" s="287"/>
      <c r="W42" s="71">
        <v>1</v>
      </c>
      <c r="X42" s="182">
        <v>11</v>
      </c>
      <c r="Y42" s="72">
        <v>98</v>
      </c>
      <c r="Z42" s="73">
        <v>0</v>
      </c>
      <c r="AA42" s="283" t="s">
        <v>63</v>
      </c>
      <c r="AB42" s="286"/>
      <c r="AC42" s="287"/>
      <c r="AD42" s="182">
        <v>240</v>
      </c>
      <c r="AE42" s="74">
        <f>AE43</f>
        <v>0</v>
      </c>
      <c r="AF42" s="118"/>
      <c r="AG42" s="118"/>
      <c r="AH42" s="183"/>
      <c r="AI42" s="183"/>
      <c r="AJ42" s="183"/>
    </row>
    <row r="43" spans="1:36" s="77" customFormat="1" ht="28.5" hidden="1" customHeight="1" outlineLevel="7" x14ac:dyDescent="0.2">
      <c r="A43" s="219" t="s">
        <v>31</v>
      </c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77">
        <v>400</v>
      </c>
      <c r="U43" s="278"/>
      <c r="V43" s="279"/>
      <c r="W43" s="71">
        <v>1</v>
      </c>
      <c r="X43" s="182">
        <v>11</v>
      </c>
      <c r="Y43" s="72">
        <v>98</v>
      </c>
      <c r="Z43" s="73">
        <v>0</v>
      </c>
      <c r="AA43" s="283" t="s">
        <v>63</v>
      </c>
      <c r="AB43" s="284"/>
      <c r="AC43" s="285"/>
      <c r="AD43" s="182">
        <v>244</v>
      </c>
      <c r="AE43" s="74"/>
      <c r="AF43" s="118"/>
      <c r="AG43" s="118"/>
      <c r="AH43" s="183"/>
      <c r="AI43" s="183"/>
      <c r="AJ43" s="183"/>
    </row>
    <row r="44" spans="1:36" s="48" customFormat="1" ht="26.25" customHeight="1" outlineLevel="3" collapsed="1" x14ac:dyDescent="0.2">
      <c r="A44" s="227" t="s">
        <v>36</v>
      </c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8">
        <v>400</v>
      </c>
      <c r="U44" s="228"/>
      <c r="V44" s="228"/>
      <c r="W44" s="42">
        <v>1</v>
      </c>
      <c r="X44" s="41">
        <v>13</v>
      </c>
      <c r="Y44" s="43"/>
      <c r="Z44" s="44"/>
      <c r="AA44" s="229"/>
      <c r="AB44" s="229"/>
      <c r="AC44" s="229"/>
      <c r="AD44" s="45"/>
      <c r="AE44" s="46">
        <f>SUM(AE45)</f>
        <v>120</v>
      </c>
      <c r="AF44" s="119"/>
      <c r="AG44" s="119"/>
      <c r="AH44" s="270"/>
      <c r="AI44" s="270"/>
      <c r="AJ44" s="270"/>
    </row>
    <row r="45" spans="1:36" s="11" customFormat="1" ht="55.9" customHeight="1" outlineLevel="4" x14ac:dyDescent="0.2">
      <c r="A45" s="216" t="s">
        <v>70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7">
        <v>400</v>
      </c>
      <c r="U45" s="217"/>
      <c r="V45" s="217"/>
      <c r="W45" s="50">
        <v>1</v>
      </c>
      <c r="X45" s="49">
        <v>13</v>
      </c>
      <c r="Y45" s="51">
        <v>2</v>
      </c>
      <c r="Z45" s="52">
        <v>0</v>
      </c>
      <c r="AA45" s="218" t="s">
        <v>37</v>
      </c>
      <c r="AB45" s="218"/>
      <c r="AC45" s="218"/>
      <c r="AD45" s="53"/>
      <c r="AE45" s="54">
        <f>AE46</f>
        <v>120</v>
      </c>
      <c r="AF45" s="120"/>
      <c r="AG45" s="120"/>
      <c r="AH45" s="265"/>
      <c r="AI45" s="265"/>
      <c r="AJ45" s="265"/>
    </row>
    <row r="46" spans="1:36" s="62" customFormat="1" ht="21.95" customHeight="1" outlineLevel="5" x14ac:dyDescent="0.2">
      <c r="A46" s="202" t="s">
        <v>29</v>
      </c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3">
        <v>400</v>
      </c>
      <c r="U46" s="203"/>
      <c r="V46" s="203"/>
      <c r="W46" s="57">
        <v>1</v>
      </c>
      <c r="X46" s="56">
        <v>13</v>
      </c>
      <c r="Y46" s="58">
        <v>2</v>
      </c>
      <c r="Z46" s="59">
        <v>0</v>
      </c>
      <c r="AA46" s="204" t="s">
        <v>37</v>
      </c>
      <c r="AB46" s="204"/>
      <c r="AC46" s="204"/>
      <c r="AD46" s="56">
        <v>200</v>
      </c>
      <c r="AE46" s="60">
        <f>SUM(AE47)</f>
        <v>120</v>
      </c>
      <c r="AF46" s="121"/>
      <c r="AG46" s="121"/>
      <c r="AH46" s="266"/>
      <c r="AI46" s="266"/>
      <c r="AJ46" s="266"/>
    </row>
    <row r="47" spans="1:36" s="69" customFormat="1" ht="22.5" customHeight="1" outlineLevel="6" x14ac:dyDescent="0.2">
      <c r="A47" s="206" t="s">
        <v>30</v>
      </c>
      <c r="B47" s="206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7">
        <v>400</v>
      </c>
      <c r="U47" s="207"/>
      <c r="V47" s="207"/>
      <c r="W47" s="64">
        <v>1</v>
      </c>
      <c r="X47" s="63">
        <v>13</v>
      </c>
      <c r="Y47" s="65">
        <v>2</v>
      </c>
      <c r="Z47" s="66">
        <v>0</v>
      </c>
      <c r="AA47" s="208" t="s">
        <v>37</v>
      </c>
      <c r="AB47" s="208"/>
      <c r="AC47" s="208"/>
      <c r="AD47" s="63">
        <v>240</v>
      </c>
      <c r="AE47" s="67">
        <f>SUM(AE48)</f>
        <v>120</v>
      </c>
      <c r="AF47" s="122"/>
      <c r="AG47" s="122"/>
      <c r="AH47" s="267"/>
      <c r="AI47" s="267"/>
      <c r="AJ47" s="267"/>
    </row>
    <row r="48" spans="1:36" s="77" customFormat="1" ht="23.25" customHeight="1" outlineLevel="7" x14ac:dyDescent="0.2">
      <c r="A48" s="219" t="s">
        <v>31</v>
      </c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1">
        <v>400</v>
      </c>
      <c r="U48" s="211"/>
      <c r="V48" s="211"/>
      <c r="W48" s="71">
        <v>1</v>
      </c>
      <c r="X48" s="70">
        <v>13</v>
      </c>
      <c r="Y48" s="72">
        <v>2</v>
      </c>
      <c r="Z48" s="73">
        <v>0</v>
      </c>
      <c r="AA48" s="212" t="s">
        <v>37</v>
      </c>
      <c r="AB48" s="212"/>
      <c r="AC48" s="212"/>
      <c r="AD48" s="70">
        <v>244</v>
      </c>
      <c r="AE48" s="74">
        <v>120</v>
      </c>
      <c r="AF48" s="123"/>
      <c r="AG48" s="123"/>
      <c r="AH48" s="263"/>
      <c r="AI48" s="263"/>
      <c r="AJ48" s="263"/>
    </row>
    <row r="49" spans="1:36" s="29" customFormat="1" ht="12.95" customHeight="1" outlineLevel="1" x14ac:dyDescent="0.2">
      <c r="A49" s="221" t="s">
        <v>38</v>
      </c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2">
        <v>400</v>
      </c>
      <c r="U49" s="222"/>
      <c r="V49" s="222"/>
      <c r="W49" s="20">
        <v>2</v>
      </c>
      <c r="X49" s="20">
        <v>0</v>
      </c>
      <c r="Y49" s="21"/>
      <c r="Z49" s="22"/>
      <c r="AA49" s="23"/>
      <c r="AB49" s="24"/>
      <c r="AC49" s="25"/>
      <c r="AD49" s="26"/>
      <c r="AE49" s="189">
        <f>SUM(AE50)</f>
        <v>191.065</v>
      </c>
      <c r="AF49" s="124"/>
      <c r="AG49" s="124"/>
      <c r="AH49" s="260"/>
      <c r="AI49" s="260"/>
      <c r="AJ49" s="260"/>
    </row>
    <row r="50" spans="1:36" s="40" customFormat="1" ht="12.95" customHeight="1" outlineLevel="2" x14ac:dyDescent="0.2">
      <c r="A50" s="224" t="s">
        <v>39</v>
      </c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5">
        <v>400</v>
      </c>
      <c r="U50" s="225"/>
      <c r="V50" s="225"/>
      <c r="W50" s="31">
        <v>2</v>
      </c>
      <c r="X50" s="31">
        <v>3</v>
      </c>
      <c r="Y50" s="32"/>
      <c r="Z50" s="33"/>
      <c r="AA50" s="34"/>
      <c r="AB50" s="35"/>
      <c r="AC50" s="36"/>
      <c r="AD50" s="37"/>
      <c r="AE50" s="190">
        <f>SUM(AE51)</f>
        <v>191.065</v>
      </c>
      <c r="AF50" s="125"/>
      <c r="AG50" s="125"/>
      <c r="AH50" s="264"/>
      <c r="AI50" s="264"/>
      <c r="AJ50" s="264"/>
    </row>
    <row r="51" spans="1:36" s="48" customFormat="1" ht="24.6" customHeight="1" outlineLevel="3" x14ac:dyDescent="0.2">
      <c r="A51" s="227" t="s">
        <v>25</v>
      </c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8">
        <v>400</v>
      </c>
      <c r="U51" s="228"/>
      <c r="V51" s="228"/>
      <c r="W51" s="42">
        <v>2</v>
      </c>
      <c r="X51" s="42">
        <v>3</v>
      </c>
      <c r="Y51" s="126" t="s">
        <v>40</v>
      </c>
      <c r="Z51" s="44">
        <v>0</v>
      </c>
      <c r="AA51" s="229" t="s">
        <v>12</v>
      </c>
      <c r="AB51" s="229"/>
      <c r="AC51" s="229"/>
      <c r="AD51" s="45"/>
      <c r="AE51" s="191">
        <f>SUM(AE52)</f>
        <v>191.065</v>
      </c>
      <c r="AF51" s="127"/>
      <c r="AG51" s="127"/>
      <c r="AH51" s="259"/>
      <c r="AI51" s="259"/>
      <c r="AJ51" s="259"/>
    </row>
    <row r="52" spans="1:36" s="29" customFormat="1" ht="45.6" customHeight="1" outlineLevel="4" x14ac:dyDescent="0.2">
      <c r="A52" s="231" t="s">
        <v>71</v>
      </c>
      <c r="B52" s="231"/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2">
        <v>400</v>
      </c>
      <c r="U52" s="232"/>
      <c r="V52" s="232"/>
      <c r="W52" s="100">
        <v>2</v>
      </c>
      <c r="X52" s="100">
        <v>3</v>
      </c>
      <c r="Y52" s="128" t="s">
        <v>40</v>
      </c>
      <c r="Z52" s="102">
        <v>2</v>
      </c>
      <c r="AA52" s="214" t="s">
        <v>12</v>
      </c>
      <c r="AB52" s="214"/>
      <c r="AC52" s="214"/>
      <c r="AD52" s="103"/>
      <c r="AE52" s="192">
        <f>SUM(AE53)</f>
        <v>191.065</v>
      </c>
      <c r="AF52" s="124"/>
      <c r="AG52" s="124"/>
      <c r="AH52" s="260"/>
      <c r="AI52" s="260"/>
      <c r="AJ52" s="260"/>
    </row>
    <row r="53" spans="1:36" s="11" customFormat="1" ht="80.650000000000006" customHeight="1" outlineLevel="5" x14ac:dyDescent="0.2">
      <c r="A53" s="216" t="s">
        <v>72</v>
      </c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7">
        <v>400</v>
      </c>
      <c r="U53" s="217"/>
      <c r="V53" s="217"/>
      <c r="W53" s="50">
        <v>2</v>
      </c>
      <c r="X53" s="50">
        <v>3</v>
      </c>
      <c r="Y53" s="129" t="s">
        <v>40</v>
      </c>
      <c r="Z53" s="52">
        <v>2</v>
      </c>
      <c r="AA53" s="261" t="s">
        <v>41</v>
      </c>
      <c r="AB53" s="261"/>
      <c r="AC53" s="261"/>
      <c r="AD53" s="53"/>
      <c r="AE53" s="188">
        <f>SUM(AE54+AE58)</f>
        <v>191.065</v>
      </c>
      <c r="AF53" s="130"/>
      <c r="AG53" s="130"/>
      <c r="AH53" s="262"/>
      <c r="AI53" s="262"/>
      <c r="AJ53" s="262"/>
    </row>
    <row r="54" spans="1:36" s="62" customFormat="1" ht="48.75" customHeight="1" outlineLevel="6" x14ac:dyDescent="0.2">
      <c r="A54" s="202" t="s">
        <v>15</v>
      </c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3">
        <v>400</v>
      </c>
      <c r="U54" s="203"/>
      <c r="V54" s="203"/>
      <c r="W54" s="57">
        <v>2</v>
      </c>
      <c r="X54" s="57">
        <v>3</v>
      </c>
      <c r="Y54" s="131" t="s">
        <v>40</v>
      </c>
      <c r="Z54" s="59">
        <v>2</v>
      </c>
      <c r="AA54" s="252" t="s">
        <v>41</v>
      </c>
      <c r="AB54" s="252"/>
      <c r="AC54" s="252"/>
      <c r="AD54" s="56">
        <v>100</v>
      </c>
      <c r="AE54" s="193">
        <f>SUM(AE55)</f>
        <v>167.43799999999999</v>
      </c>
      <c r="AF54" s="132"/>
      <c r="AG54" s="132"/>
      <c r="AH54" s="256"/>
      <c r="AI54" s="256"/>
      <c r="AJ54" s="256"/>
    </row>
    <row r="55" spans="1:36" s="69" customFormat="1" ht="24.6" customHeight="1" outlineLevel="7" x14ac:dyDescent="0.2">
      <c r="A55" s="206" t="s">
        <v>16</v>
      </c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7">
        <v>400</v>
      </c>
      <c r="U55" s="207"/>
      <c r="V55" s="207"/>
      <c r="W55" s="64">
        <v>2</v>
      </c>
      <c r="X55" s="64">
        <v>3</v>
      </c>
      <c r="Y55" s="133" t="s">
        <v>40</v>
      </c>
      <c r="Z55" s="66">
        <v>2</v>
      </c>
      <c r="AA55" s="254" t="s">
        <v>41</v>
      </c>
      <c r="AB55" s="254"/>
      <c r="AC55" s="254"/>
      <c r="AD55" s="63">
        <v>120</v>
      </c>
      <c r="AE55" s="194">
        <f>AE56+AE57</f>
        <v>167.43799999999999</v>
      </c>
      <c r="AF55" s="134"/>
      <c r="AG55" s="134"/>
      <c r="AH55" s="257"/>
      <c r="AI55" s="257"/>
      <c r="AJ55" s="257"/>
    </row>
    <row r="56" spans="1:36" s="77" customFormat="1" ht="15" customHeight="1" x14ac:dyDescent="0.2">
      <c r="A56" s="219" t="s">
        <v>17</v>
      </c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1">
        <v>400</v>
      </c>
      <c r="U56" s="211"/>
      <c r="V56" s="211"/>
      <c r="W56" s="71">
        <v>2</v>
      </c>
      <c r="X56" s="71">
        <v>3</v>
      </c>
      <c r="Y56" s="135" t="s">
        <v>40</v>
      </c>
      <c r="Z56" s="73">
        <v>2</v>
      </c>
      <c r="AA56" s="248" t="s">
        <v>41</v>
      </c>
      <c r="AB56" s="248"/>
      <c r="AC56" s="248"/>
      <c r="AD56" s="70">
        <v>121</v>
      </c>
      <c r="AE56" s="195">
        <v>128.6</v>
      </c>
      <c r="AF56" s="136"/>
      <c r="AG56" s="136"/>
      <c r="AH56" s="258"/>
      <c r="AI56" s="258"/>
      <c r="AJ56" s="258"/>
    </row>
    <row r="57" spans="1:36" s="77" customFormat="1" ht="25.5" customHeight="1" x14ac:dyDescent="0.2">
      <c r="A57" s="219" t="s">
        <v>28</v>
      </c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1">
        <v>400</v>
      </c>
      <c r="U57" s="211"/>
      <c r="V57" s="211"/>
      <c r="W57" s="71">
        <v>2</v>
      </c>
      <c r="X57" s="71">
        <v>3</v>
      </c>
      <c r="Y57" s="135" t="s">
        <v>40</v>
      </c>
      <c r="Z57" s="73">
        <v>2</v>
      </c>
      <c r="AA57" s="248" t="s">
        <v>41</v>
      </c>
      <c r="AB57" s="248"/>
      <c r="AC57" s="248"/>
      <c r="AD57" s="70">
        <v>129</v>
      </c>
      <c r="AE57" s="195">
        <v>38.838000000000001</v>
      </c>
      <c r="AF57" s="136"/>
      <c r="AG57" s="136"/>
      <c r="AH57" s="137"/>
      <c r="AI57" s="137"/>
      <c r="AJ57" s="137"/>
    </row>
    <row r="58" spans="1:36" s="62" customFormat="1" ht="21.95" customHeight="1" outlineLevel="6" x14ac:dyDescent="0.2">
      <c r="A58" s="202" t="s">
        <v>29</v>
      </c>
      <c r="B58" s="202"/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3">
        <v>400</v>
      </c>
      <c r="U58" s="203"/>
      <c r="V58" s="203"/>
      <c r="W58" s="57">
        <v>2</v>
      </c>
      <c r="X58" s="57">
        <v>3</v>
      </c>
      <c r="Y58" s="131" t="s">
        <v>40</v>
      </c>
      <c r="Z58" s="59">
        <v>2</v>
      </c>
      <c r="AA58" s="252" t="s">
        <v>41</v>
      </c>
      <c r="AB58" s="252"/>
      <c r="AC58" s="252"/>
      <c r="AD58" s="56">
        <v>200</v>
      </c>
      <c r="AE58" s="193">
        <f>SUM(AE59)</f>
        <v>23.626999999999999</v>
      </c>
      <c r="AF58" s="138"/>
      <c r="AG58" s="138"/>
      <c r="AH58" s="253"/>
      <c r="AI58" s="253"/>
      <c r="AJ58" s="253"/>
    </row>
    <row r="59" spans="1:36" s="69" customFormat="1" ht="24" customHeight="1" outlineLevel="7" x14ac:dyDescent="0.2">
      <c r="A59" s="206" t="s">
        <v>30</v>
      </c>
      <c r="B59" s="206"/>
      <c r="C59" s="206"/>
      <c r="D59" s="206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  <c r="P59" s="206"/>
      <c r="Q59" s="206"/>
      <c r="R59" s="206"/>
      <c r="S59" s="206"/>
      <c r="T59" s="207">
        <v>400</v>
      </c>
      <c r="U59" s="207"/>
      <c r="V59" s="207"/>
      <c r="W59" s="64">
        <v>2</v>
      </c>
      <c r="X59" s="64">
        <v>3</v>
      </c>
      <c r="Y59" s="133" t="s">
        <v>40</v>
      </c>
      <c r="Z59" s="66">
        <v>2</v>
      </c>
      <c r="AA59" s="254" t="s">
        <v>41</v>
      </c>
      <c r="AB59" s="254"/>
      <c r="AC59" s="254"/>
      <c r="AD59" s="63">
        <v>240</v>
      </c>
      <c r="AE59" s="194">
        <v>23.626999999999999</v>
      </c>
      <c r="AF59" s="139"/>
      <c r="AG59" s="139"/>
      <c r="AH59" s="255"/>
      <c r="AI59" s="255"/>
      <c r="AJ59" s="255"/>
    </row>
    <row r="60" spans="1:36" s="77" customFormat="1" ht="25.5" customHeight="1" x14ac:dyDescent="0.2">
      <c r="A60" s="219" t="s">
        <v>31</v>
      </c>
      <c r="B60" s="219"/>
      <c r="C60" s="219"/>
      <c r="D60" s="219"/>
      <c r="E60" s="219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1">
        <v>400</v>
      </c>
      <c r="U60" s="211"/>
      <c r="V60" s="211"/>
      <c r="W60" s="71">
        <v>2</v>
      </c>
      <c r="X60" s="71">
        <v>3</v>
      </c>
      <c r="Y60" s="135" t="s">
        <v>40</v>
      </c>
      <c r="Z60" s="73">
        <v>2</v>
      </c>
      <c r="AA60" s="248" t="s">
        <v>41</v>
      </c>
      <c r="AB60" s="248"/>
      <c r="AC60" s="248"/>
      <c r="AD60" s="70">
        <v>244</v>
      </c>
      <c r="AE60" s="195">
        <v>23.626999999999999</v>
      </c>
      <c r="AF60" s="140"/>
      <c r="AG60" s="140"/>
      <c r="AH60" s="249"/>
      <c r="AI60" s="249"/>
      <c r="AJ60" s="249"/>
    </row>
    <row r="61" spans="1:36" s="29" customFormat="1" ht="12.95" customHeight="1" outlineLevel="1" x14ac:dyDescent="0.2">
      <c r="A61" s="221" t="s">
        <v>42</v>
      </c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2">
        <v>400</v>
      </c>
      <c r="U61" s="222"/>
      <c r="V61" s="222"/>
      <c r="W61" s="20">
        <v>5</v>
      </c>
      <c r="X61" s="20">
        <v>0</v>
      </c>
      <c r="Y61" s="21"/>
      <c r="Z61" s="22"/>
      <c r="AA61" s="23"/>
      <c r="AB61" s="24"/>
      <c r="AC61" s="25"/>
      <c r="AD61" s="26"/>
      <c r="AE61" s="189">
        <f>SUM(AE62)</f>
        <v>199.173</v>
      </c>
      <c r="AF61" s="141"/>
      <c r="AG61" s="141"/>
      <c r="AH61" s="250"/>
      <c r="AI61" s="250"/>
      <c r="AJ61" s="250"/>
    </row>
    <row r="62" spans="1:36" s="40" customFormat="1" ht="12.95" customHeight="1" outlineLevel="2" x14ac:dyDescent="0.2">
      <c r="A62" s="224" t="s">
        <v>43</v>
      </c>
      <c r="B62" s="224"/>
      <c r="C62" s="224"/>
      <c r="D62" s="224"/>
      <c r="E62" s="224"/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5">
        <v>400</v>
      </c>
      <c r="U62" s="225"/>
      <c r="V62" s="225"/>
      <c r="W62" s="31">
        <v>5</v>
      </c>
      <c r="X62" s="31">
        <v>3</v>
      </c>
      <c r="Y62" s="32"/>
      <c r="Z62" s="33"/>
      <c r="AA62" s="34"/>
      <c r="AB62" s="35"/>
      <c r="AC62" s="36"/>
      <c r="AD62" s="37"/>
      <c r="AE62" s="190">
        <f>SUM(AE63)</f>
        <v>199.173</v>
      </c>
      <c r="AF62" s="142"/>
      <c r="AG62" s="142"/>
      <c r="AH62" s="251"/>
      <c r="AI62" s="251"/>
      <c r="AJ62" s="251"/>
    </row>
    <row r="63" spans="1:36" s="48" customFormat="1" ht="29.1" customHeight="1" outlineLevel="3" x14ac:dyDescent="0.2">
      <c r="A63" s="227" t="s">
        <v>44</v>
      </c>
      <c r="B63" s="227"/>
      <c r="C63" s="227"/>
      <c r="D63" s="227"/>
      <c r="E63" s="227"/>
      <c r="F63" s="227"/>
      <c r="G63" s="227"/>
      <c r="H63" s="227"/>
      <c r="I63" s="227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8">
        <v>400</v>
      </c>
      <c r="U63" s="228"/>
      <c r="V63" s="228"/>
      <c r="W63" s="42">
        <v>5</v>
      </c>
      <c r="X63" s="42">
        <v>3</v>
      </c>
      <c r="Y63" s="126" t="s">
        <v>45</v>
      </c>
      <c r="Z63" s="44">
        <v>0</v>
      </c>
      <c r="AA63" s="229" t="s">
        <v>12</v>
      </c>
      <c r="AB63" s="229"/>
      <c r="AC63" s="229"/>
      <c r="AD63" s="45"/>
      <c r="AE63" s="191">
        <f>SUM(AE64)</f>
        <v>199.173</v>
      </c>
      <c r="AF63" s="143"/>
      <c r="AG63" s="143"/>
      <c r="AH63" s="245"/>
      <c r="AI63" s="245"/>
      <c r="AJ63" s="245"/>
    </row>
    <row r="64" spans="1:36" s="11" customFormat="1" ht="37.5" customHeight="1" outlineLevel="4" x14ac:dyDescent="0.2">
      <c r="A64" s="216" t="s">
        <v>75</v>
      </c>
      <c r="B64" s="216"/>
      <c r="C64" s="216"/>
      <c r="D64" s="216"/>
      <c r="E64" s="216"/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7">
        <v>400</v>
      </c>
      <c r="U64" s="217"/>
      <c r="V64" s="217"/>
      <c r="W64" s="50">
        <v>5</v>
      </c>
      <c r="X64" s="50">
        <v>3</v>
      </c>
      <c r="Y64" s="129" t="s">
        <v>45</v>
      </c>
      <c r="Z64" s="52">
        <v>0</v>
      </c>
      <c r="AA64" s="218" t="s">
        <v>46</v>
      </c>
      <c r="AB64" s="218"/>
      <c r="AC64" s="218"/>
      <c r="AD64" s="53"/>
      <c r="AE64" s="188">
        <f>AE65+AE68</f>
        <v>199.173</v>
      </c>
      <c r="AF64" s="144"/>
      <c r="AG64" s="144"/>
      <c r="AH64" s="246"/>
      <c r="AI64" s="246"/>
      <c r="AJ64" s="246"/>
    </row>
    <row r="65" spans="1:36" s="62" customFormat="1" ht="21.95" customHeight="1" outlineLevel="5" x14ac:dyDescent="0.2">
      <c r="A65" s="202" t="s">
        <v>29</v>
      </c>
      <c r="B65" s="202"/>
      <c r="C65" s="202"/>
      <c r="D65" s="202"/>
      <c r="E65" s="202"/>
      <c r="F65" s="202"/>
      <c r="G65" s="202"/>
      <c r="H65" s="202"/>
      <c r="I65" s="202"/>
      <c r="J65" s="202"/>
      <c r="K65" s="202"/>
      <c r="L65" s="202"/>
      <c r="M65" s="202"/>
      <c r="N65" s="202"/>
      <c r="O65" s="202"/>
      <c r="P65" s="202"/>
      <c r="Q65" s="202"/>
      <c r="R65" s="202"/>
      <c r="S65" s="202"/>
      <c r="T65" s="203">
        <v>400</v>
      </c>
      <c r="U65" s="203"/>
      <c r="V65" s="203"/>
      <c r="W65" s="57">
        <v>5</v>
      </c>
      <c r="X65" s="57">
        <v>3</v>
      </c>
      <c r="Y65" s="131" t="s">
        <v>45</v>
      </c>
      <c r="Z65" s="59">
        <v>0</v>
      </c>
      <c r="AA65" s="204" t="s">
        <v>46</v>
      </c>
      <c r="AB65" s="204"/>
      <c r="AC65" s="204"/>
      <c r="AD65" s="56">
        <v>200</v>
      </c>
      <c r="AE65" s="196">
        <f>SUM(AE66)</f>
        <v>199.173</v>
      </c>
      <c r="AF65" s="146"/>
      <c r="AG65" s="146"/>
      <c r="AH65" s="247"/>
      <c r="AI65" s="247"/>
      <c r="AJ65" s="247"/>
    </row>
    <row r="66" spans="1:36" s="69" customFormat="1" ht="22.5" customHeight="1" outlineLevel="6" x14ac:dyDescent="0.2">
      <c r="A66" s="206" t="s">
        <v>30</v>
      </c>
      <c r="B66" s="206"/>
      <c r="C66" s="206"/>
      <c r="D66" s="206"/>
      <c r="E66" s="206"/>
      <c r="F66" s="206"/>
      <c r="G66" s="206"/>
      <c r="H66" s="206"/>
      <c r="I66" s="206"/>
      <c r="J66" s="206"/>
      <c r="K66" s="206"/>
      <c r="L66" s="206"/>
      <c r="M66" s="206"/>
      <c r="N66" s="206"/>
      <c r="O66" s="206"/>
      <c r="P66" s="206"/>
      <c r="Q66" s="206"/>
      <c r="R66" s="206"/>
      <c r="S66" s="206"/>
      <c r="T66" s="207">
        <v>400</v>
      </c>
      <c r="U66" s="207"/>
      <c r="V66" s="207"/>
      <c r="W66" s="64">
        <v>5</v>
      </c>
      <c r="X66" s="64">
        <v>3</v>
      </c>
      <c r="Y66" s="133" t="s">
        <v>45</v>
      </c>
      <c r="Z66" s="66">
        <v>0</v>
      </c>
      <c r="AA66" s="208" t="s">
        <v>46</v>
      </c>
      <c r="AB66" s="208"/>
      <c r="AC66" s="208"/>
      <c r="AD66" s="63">
        <v>240</v>
      </c>
      <c r="AE66" s="188">
        <f>SUM(AE67)</f>
        <v>199.173</v>
      </c>
      <c r="AF66" s="147"/>
      <c r="AG66" s="147"/>
      <c r="AH66" s="242"/>
      <c r="AI66" s="242"/>
      <c r="AJ66" s="242"/>
    </row>
    <row r="67" spans="1:36" s="77" customFormat="1" ht="24.75" customHeight="1" outlineLevel="7" x14ac:dyDescent="0.2">
      <c r="A67" s="219" t="s">
        <v>31</v>
      </c>
      <c r="B67" s="219"/>
      <c r="C67" s="219"/>
      <c r="D67" s="219"/>
      <c r="E67" s="219"/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1">
        <v>400</v>
      </c>
      <c r="U67" s="211"/>
      <c r="V67" s="211"/>
      <c r="W67" s="71">
        <v>5</v>
      </c>
      <c r="X67" s="71">
        <v>3</v>
      </c>
      <c r="Y67" s="135" t="s">
        <v>45</v>
      </c>
      <c r="Z67" s="73">
        <v>0</v>
      </c>
      <c r="AA67" s="212" t="s">
        <v>46</v>
      </c>
      <c r="AB67" s="212"/>
      <c r="AC67" s="212"/>
      <c r="AD67" s="70">
        <v>244</v>
      </c>
      <c r="AE67" s="188">
        <v>199.173</v>
      </c>
      <c r="AF67" s="148"/>
      <c r="AG67" s="148"/>
      <c r="AH67" s="243"/>
      <c r="AI67" s="243"/>
      <c r="AJ67" s="243"/>
    </row>
    <row r="68" spans="1:36" s="62" customFormat="1" ht="11.1" hidden="1" customHeight="1" outlineLevel="5" x14ac:dyDescent="0.2">
      <c r="A68" s="202" t="s">
        <v>32</v>
      </c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202"/>
      <c r="S68" s="202"/>
      <c r="T68" s="203">
        <v>400</v>
      </c>
      <c r="U68" s="203"/>
      <c r="V68" s="203"/>
      <c r="W68" s="57">
        <v>5</v>
      </c>
      <c r="X68" s="57">
        <v>3</v>
      </c>
      <c r="Y68" s="131" t="s">
        <v>45</v>
      </c>
      <c r="Z68" s="59">
        <v>0</v>
      </c>
      <c r="AA68" s="204" t="s">
        <v>46</v>
      </c>
      <c r="AB68" s="204"/>
      <c r="AC68" s="204"/>
      <c r="AD68" s="56">
        <v>800</v>
      </c>
      <c r="AE68" s="145">
        <f>SUM(AE69)</f>
        <v>0</v>
      </c>
      <c r="AF68" s="149"/>
      <c r="AG68" s="149"/>
      <c r="AH68" s="244"/>
      <c r="AI68" s="244"/>
      <c r="AJ68" s="244"/>
    </row>
    <row r="69" spans="1:36" s="62" customFormat="1" ht="37.5" hidden="1" customHeight="1" outlineLevel="5" x14ac:dyDescent="0.2">
      <c r="A69" s="236" t="s">
        <v>47</v>
      </c>
      <c r="B69" s="236"/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  <c r="O69" s="236"/>
      <c r="P69" s="236"/>
      <c r="Q69" s="236"/>
      <c r="R69" s="236"/>
      <c r="S69" s="236"/>
      <c r="T69" s="237">
        <v>400</v>
      </c>
      <c r="U69" s="237"/>
      <c r="V69" s="237"/>
      <c r="W69" s="152">
        <v>5</v>
      </c>
      <c r="X69" s="152">
        <v>3</v>
      </c>
      <c r="Y69" s="153" t="s">
        <v>45</v>
      </c>
      <c r="Z69" s="154">
        <v>0</v>
      </c>
      <c r="AA69" s="238" t="s">
        <v>46</v>
      </c>
      <c r="AB69" s="238"/>
      <c r="AC69" s="238"/>
      <c r="AD69" s="151">
        <v>810</v>
      </c>
      <c r="AE69" s="54"/>
      <c r="AF69" s="149"/>
      <c r="AG69" s="149"/>
      <c r="AH69" s="150"/>
      <c r="AI69" s="150"/>
      <c r="AJ69" s="150"/>
    </row>
    <row r="70" spans="1:36" s="62" customFormat="1" ht="15.75" customHeight="1" outlineLevel="5" x14ac:dyDescent="0.2">
      <c r="A70" s="239" t="s">
        <v>48</v>
      </c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  <c r="M70" s="239"/>
      <c r="N70" s="239"/>
      <c r="O70" s="239"/>
      <c r="P70" s="239"/>
      <c r="Q70" s="239"/>
      <c r="R70" s="239"/>
      <c r="S70" s="239"/>
      <c r="T70" s="240">
        <v>400</v>
      </c>
      <c r="U70" s="240"/>
      <c r="V70" s="240"/>
      <c r="W70" s="156">
        <v>8</v>
      </c>
      <c r="X70" s="156">
        <v>0</v>
      </c>
      <c r="Y70" s="157"/>
      <c r="Z70" s="158"/>
      <c r="AA70" s="241"/>
      <c r="AB70" s="241"/>
      <c r="AC70" s="241"/>
      <c r="AD70" s="155"/>
      <c r="AE70" s="159">
        <f>SUM(AE71)</f>
        <v>2607.1</v>
      </c>
      <c r="AF70" s="149"/>
      <c r="AG70" s="149"/>
      <c r="AH70" s="150"/>
      <c r="AI70" s="150"/>
      <c r="AJ70" s="150"/>
    </row>
    <row r="71" spans="1:36" s="62" customFormat="1" ht="11.1" customHeight="1" outlineLevel="5" x14ac:dyDescent="0.2">
      <c r="A71" s="233" t="s">
        <v>49</v>
      </c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4">
        <v>400</v>
      </c>
      <c r="U71" s="234"/>
      <c r="V71" s="234"/>
      <c r="W71" s="86">
        <v>8</v>
      </c>
      <c r="X71" s="86">
        <v>1</v>
      </c>
      <c r="Y71" s="160"/>
      <c r="Z71" s="88"/>
      <c r="AA71" s="235"/>
      <c r="AB71" s="235"/>
      <c r="AC71" s="235"/>
      <c r="AD71" s="85"/>
      <c r="AE71" s="54">
        <f>SUM(AE72)</f>
        <v>2607.1</v>
      </c>
      <c r="AF71" s="149"/>
      <c r="AG71" s="149"/>
      <c r="AH71" s="150"/>
      <c r="AI71" s="150"/>
      <c r="AJ71" s="150"/>
    </row>
    <row r="72" spans="1:36" s="62" customFormat="1" ht="11.1" customHeight="1" outlineLevel="5" x14ac:dyDescent="0.2">
      <c r="A72" s="202" t="s">
        <v>20</v>
      </c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3">
        <v>400</v>
      </c>
      <c r="U72" s="203"/>
      <c r="V72" s="203"/>
      <c r="W72" s="57">
        <v>8</v>
      </c>
      <c r="X72" s="57">
        <v>1</v>
      </c>
      <c r="Y72" s="131" t="s">
        <v>50</v>
      </c>
      <c r="Z72" s="59">
        <v>0</v>
      </c>
      <c r="AA72" s="204" t="s">
        <v>12</v>
      </c>
      <c r="AB72" s="204"/>
      <c r="AC72" s="204"/>
      <c r="AD72" s="56"/>
      <c r="AE72" s="54">
        <f>SUM(AE73)</f>
        <v>2607.1</v>
      </c>
      <c r="AF72" s="149"/>
      <c r="AG72" s="149"/>
      <c r="AH72" s="150"/>
      <c r="AI72" s="150"/>
      <c r="AJ72" s="150"/>
    </row>
    <row r="73" spans="1:36" s="62" customFormat="1" ht="22.5" customHeight="1" outlineLevel="5" x14ac:dyDescent="0.2">
      <c r="A73" s="233" t="s">
        <v>51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4">
        <v>400</v>
      </c>
      <c r="U73" s="234"/>
      <c r="V73" s="234"/>
      <c r="W73" s="86">
        <v>8</v>
      </c>
      <c r="X73" s="86">
        <v>1</v>
      </c>
      <c r="Y73" s="160" t="s">
        <v>50</v>
      </c>
      <c r="Z73" s="88">
        <v>0</v>
      </c>
      <c r="AA73" s="235" t="s">
        <v>52</v>
      </c>
      <c r="AB73" s="235"/>
      <c r="AC73" s="235"/>
      <c r="AD73" s="85">
        <v>500</v>
      </c>
      <c r="AE73" s="161">
        <f>SUM(AE74)</f>
        <v>2607.1</v>
      </c>
      <c r="AF73" s="149"/>
      <c r="AG73" s="149"/>
      <c r="AH73" s="150"/>
      <c r="AI73" s="150"/>
      <c r="AJ73" s="150"/>
    </row>
    <row r="74" spans="1:36" s="62" customFormat="1" ht="11.1" customHeight="1" outlineLevel="5" x14ac:dyDescent="0.2">
      <c r="A74" s="202" t="s">
        <v>23</v>
      </c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3">
        <v>400</v>
      </c>
      <c r="U74" s="203"/>
      <c r="V74" s="203"/>
      <c r="W74" s="57">
        <v>8</v>
      </c>
      <c r="X74" s="57">
        <v>1</v>
      </c>
      <c r="Y74" s="131" t="s">
        <v>50</v>
      </c>
      <c r="Z74" s="59">
        <v>0</v>
      </c>
      <c r="AA74" s="204" t="s">
        <v>52</v>
      </c>
      <c r="AB74" s="204"/>
      <c r="AC74" s="204"/>
      <c r="AD74" s="56">
        <v>540</v>
      </c>
      <c r="AE74" s="54">
        <f>SUM(AE75)</f>
        <v>2607.1</v>
      </c>
      <c r="AF74" s="149"/>
      <c r="AG74" s="149"/>
      <c r="AH74" s="150"/>
      <c r="AI74" s="150"/>
      <c r="AJ74" s="150"/>
    </row>
    <row r="75" spans="1:36" s="77" customFormat="1" ht="12.75" customHeight="1" outlineLevel="6" x14ac:dyDescent="0.2">
      <c r="A75" s="219" t="s">
        <v>24</v>
      </c>
      <c r="B75" s="219"/>
      <c r="C75" s="219"/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1">
        <v>400</v>
      </c>
      <c r="U75" s="211"/>
      <c r="V75" s="211"/>
      <c r="W75" s="71">
        <v>8</v>
      </c>
      <c r="X75" s="71">
        <v>1</v>
      </c>
      <c r="Y75" s="135" t="s">
        <v>50</v>
      </c>
      <c r="Z75" s="73">
        <v>0</v>
      </c>
      <c r="AA75" s="212" t="s">
        <v>52</v>
      </c>
      <c r="AB75" s="212"/>
      <c r="AC75" s="212"/>
      <c r="AD75" s="70">
        <v>540</v>
      </c>
      <c r="AE75" s="74">
        <v>2607.1</v>
      </c>
      <c r="AF75" s="162"/>
      <c r="AG75" s="162"/>
      <c r="AH75" s="220"/>
      <c r="AI75" s="220"/>
      <c r="AJ75" s="220"/>
    </row>
    <row r="76" spans="1:36" s="29" customFormat="1" ht="12.95" customHeight="1" outlineLevel="1" x14ac:dyDescent="0.2">
      <c r="A76" s="333" t="s">
        <v>53</v>
      </c>
      <c r="B76" s="334"/>
      <c r="C76" s="334"/>
      <c r="D76" s="334"/>
      <c r="E76" s="334"/>
      <c r="F76" s="334"/>
      <c r="G76" s="334"/>
      <c r="H76" s="334"/>
      <c r="I76" s="334"/>
      <c r="J76" s="334"/>
      <c r="K76" s="334"/>
      <c r="L76" s="334"/>
      <c r="M76" s="334"/>
      <c r="N76" s="334"/>
      <c r="O76" s="334"/>
      <c r="P76" s="334"/>
      <c r="Q76" s="334"/>
      <c r="R76" s="334"/>
      <c r="S76" s="335"/>
      <c r="T76" s="222">
        <v>400</v>
      </c>
      <c r="U76" s="222"/>
      <c r="V76" s="222"/>
      <c r="W76" s="19">
        <v>10</v>
      </c>
      <c r="X76" s="20">
        <v>0</v>
      </c>
      <c r="Y76" s="21"/>
      <c r="Z76" s="22"/>
      <c r="AA76" s="23"/>
      <c r="AB76" s="24"/>
      <c r="AC76" s="25"/>
      <c r="AD76" s="26"/>
      <c r="AE76" s="27">
        <f>SUM(AE77)</f>
        <v>14</v>
      </c>
      <c r="AF76" s="163"/>
      <c r="AG76" s="163"/>
      <c r="AH76" s="223"/>
      <c r="AI76" s="223"/>
      <c r="AJ76" s="223"/>
    </row>
    <row r="77" spans="1:36" s="40" customFormat="1" ht="12.95" customHeight="1" outlineLevel="2" x14ac:dyDescent="0.2">
      <c r="A77" s="224" t="s">
        <v>54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5">
        <v>400</v>
      </c>
      <c r="U77" s="225"/>
      <c r="V77" s="225"/>
      <c r="W77" s="30">
        <v>10</v>
      </c>
      <c r="X77" s="31">
        <v>1</v>
      </c>
      <c r="Y77" s="32"/>
      <c r="Z77" s="33"/>
      <c r="AA77" s="34"/>
      <c r="AB77" s="35"/>
      <c r="AC77" s="36"/>
      <c r="AD77" s="37"/>
      <c r="AE77" s="38">
        <f>SUM(AE78)</f>
        <v>14</v>
      </c>
      <c r="AF77" s="164"/>
      <c r="AG77" s="164"/>
      <c r="AH77" s="226"/>
      <c r="AI77" s="226"/>
      <c r="AJ77" s="226"/>
    </row>
    <row r="78" spans="1:36" s="48" customFormat="1" ht="17.25" customHeight="1" outlineLevel="3" x14ac:dyDescent="0.2">
      <c r="A78" s="227" t="s">
        <v>25</v>
      </c>
      <c r="B78" s="227"/>
      <c r="C78" s="227"/>
      <c r="D78" s="227"/>
      <c r="E78" s="227"/>
      <c r="F78" s="227"/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227"/>
      <c r="R78" s="227"/>
      <c r="S78" s="227"/>
      <c r="T78" s="228">
        <v>400</v>
      </c>
      <c r="U78" s="228"/>
      <c r="V78" s="228"/>
      <c r="W78" s="41">
        <v>10</v>
      </c>
      <c r="X78" s="42">
        <v>1</v>
      </c>
      <c r="Y78" s="126" t="s">
        <v>40</v>
      </c>
      <c r="Z78" s="165" t="s">
        <v>55</v>
      </c>
      <c r="AA78" s="229" t="s">
        <v>12</v>
      </c>
      <c r="AB78" s="229"/>
      <c r="AC78" s="229"/>
      <c r="AD78" s="45"/>
      <c r="AE78" s="46">
        <f>SUM(AE79)</f>
        <v>14</v>
      </c>
      <c r="AF78" s="166"/>
      <c r="AG78" s="166"/>
      <c r="AH78" s="230"/>
      <c r="AI78" s="230"/>
      <c r="AJ78" s="230"/>
    </row>
    <row r="79" spans="1:36" s="11" customFormat="1" ht="36" customHeight="1" outlineLevel="4" x14ac:dyDescent="0.2">
      <c r="A79" s="231" t="s">
        <v>73</v>
      </c>
      <c r="B79" s="231"/>
      <c r="C79" s="231"/>
      <c r="D79" s="231"/>
      <c r="E79" s="231"/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2">
        <v>400</v>
      </c>
      <c r="U79" s="232"/>
      <c r="V79" s="232"/>
      <c r="W79" s="99">
        <v>10</v>
      </c>
      <c r="X79" s="100">
        <v>1</v>
      </c>
      <c r="Y79" s="128" t="s">
        <v>40</v>
      </c>
      <c r="Z79" s="167" t="s">
        <v>56</v>
      </c>
      <c r="AA79" s="214" t="s">
        <v>12</v>
      </c>
      <c r="AB79" s="214"/>
      <c r="AC79" s="214"/>
      <c r="AD79" s="103"/>
      <c r="AE79" s="104">
        <f>SUM(AE81)</f>
        <v>14</v>
      </c>
      <c r="AF79" s="168"/>
      <c r="AG79" s="168"/>
      <c r="AH79" s="215"/>
      <c r="AI79" s="215"/>
      <c r="AJ79" s="215"/>
    </row>
    <row r="80" spans="1:36" s="11" customFormat="1" ht="60" customHeight="1" outlineLevel="4" x14ac:dyDescent="0.2">
      <c r="A80" s="216" t="s">
        <v>74</v>
      </c>
      <c r="B80" s="216"/>
      <c r="C80" s="216"/>
      <c r="D80" s="216"/>
      <c r="E80" s="216"/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7">
        <v>400</v>
      </c>
      <c r="U80" s="217"/>
      <c r="V80" s="217"/>
      <c r="W80" s="49">
        <v>10</v>
      </c>
      <c r="X80" s="50">
        <v>1</v>
      </c>
      <c r="Y80" s="129" t="s">
        <v>40</v>
      </c>
      <c r="Z80" s="170" t="s">
        <v>56</v>
      </c>
      <c r="AA80" s="218" t="s">
        <v>57</v>
      </c>
      <c r="AB80" s="218"/>
      <c r="AC80" s="218"/>
      <c r="AD80" s="53"/>
      <c r="AE80" s="54">
        <f>SUM(AE82)</f>
        <v>14</v>
      </c>
      <c r="AF80" s="168"/>
      <c r="AG80" s="168"/>
      <c r="AH80" s="169"/>
      <c r="AI80" s="169"/>
      <c r="AJ80" s="169"/>
    </row>
    <row r="81" spans="1:36" s="62" customFormat="1" ht="12" customHeight="1" outlineLevel="5" x14ac:dyDescent="0.2">
      <c r="A81" s="202" t="s">
        <v>58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3">
        <v>400</v>
      </c>
      <c r="U81" s="203"/>
      <c r="V81" s="203"/>
      <c r="W81" s="56">
        <v>10</v>
      </c>
      <c r="X81" s="57">
        <v>1</v>
      </c>
      <c r="Y81" s="131" t="s">
        <v>40</v>
      </c>
      <c r="Z81" s="171" t="s">
        <v>56</v>
      </c>
      <c r="AA81" s="204" t="s">
        <v>57</v>
      </c>
      <c r="AB81" s="204"/>
      <c r="AC81" s="204"/>
      <c r="AD81" s="56">
        <v>300</v>
      </c>
      <c r="AE81" s="60">
        <f>SUM(AE82)</f>
        <v>14</v>
      </c>
      <c r="AF81" s="172"/>
      <c r="AG81" s="172"/>
      <c r="AH81" s="205"/>
      <c r="AI81" s="205"/>
      <c r="AJ81" s="205"/>
    </row>
    <row r="82" spans="1:36" s="69" customFormat="1" ht="17.25" customHeight="1" outlineLevel="6" x14ac:dyDescent="0.2">
      <c r="A82" s="206" t="s">
        <v>59</v>
      </c>
      <c r="B82" s="206"/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07">
        <v>400</v>
      </c>
      <c r="U82" s="207"/>
      <c r="V82" s="207"/>
      <c r="W82" s="63">
        <v>10</v>
      </c>
      <c r="X82" s="64">
        <v>1</v>
      </c>
      <c r="Y82" s="133" t="s">
        <v>40</v>
      </c>
      <c r="Z82" s="173" t="s">
        <v>56</v>
      </c>
      <c r="AA82" s="208" t="s">
        <v>57</v>
      </c>
      <c r="AB82" s="208"/>
      <c r="AC82" s="208"/>
      <c r="AD82" s="63">
        <v>310</v>
      </c>
      <c r="AE82" s="67">
        <f>SUM(AE83)</f>
        <v>14</v>
      </c>
      <c r="AF82" s="174"/>
      <c r="AG82" s="174"/>
      <c r="AH82" s="209"/>
      <c r="AI82" s="209"/>
      <c r="AJ82" s="209"/>
    </row>
    <row r="83" spans="1:36" s="77" customFormat="1" ht="11.1" customHeight="1" outlineLevel="7" x14ac:dyDescent="0.2">
      <c r="A83" s="210" t="s">
        <v>60</v>
      </c>
      <c r="B83" s="210"/>
      <c r="C83" s="210"/>
      <c r="D83" s="210"/>
      <c r="E83" s="210"/>
      <c r="F83" s="210"/>
      <c r="G83" s="210"/>
      <c r="H83" s="210"/>
      <c r="I83" s="210"/>
      <c r="J83" s="210"/>
      <c r="K83" s="210"/>
      <c r="L83" s="210"/>
      <c r="M83" s="210"/>
      <c r="N83" s="210"/>
      <c r="O83" s="210"/>
      <c r="P83" s="210"/>
      <c r="Q83" s="210"/>
      <c r="R83" s="210"/>
      <c r="S83" s="210"/>
      <c r="T83" s="211">
        <v>400</v>
      </c>
      <c r="U83" s="211"/>
      <c r="V83" s="211"/>
      <c r="W83" s="70">
        <v>10</v>
      </c>
      <c r="X83" s="71">
        <v>1</v>
      </c>
      <c r="Y83" s="135" t="s">
        <v>40</v>
      </c>
      <c r="Z83" s="175" t="s">
        <v>56</v>
      </c>
      <c r="AA83" s="212" t="s">
        <v>57</v>
      </c>
      <c r="AB83" s="212"/>
      <c r="AC83" s="212"/>
      <c r="AD83" s="70">
        <v>312</v>
      </c>
      <c r="AE83" s="74">
        <v>14</v>
      </c>
      <c r="AF83" s="176"/>
      <c r="AG83" s="176"/>
      <c r="AH83" s="213"/>
      <c r="AI83" s="213"/>
      <c r="AJ83" s="213"/>
    </row>
    <row r="84" spans="1:36" s="179" customFormat="1" ht="15.95" customHeight="1" x14ac:dyDescent="0.25">
      <c r="A84" s="177"/>
      <c r="B84" s="177"/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97">
        <f>SUM(AE11)</f>
        <v>6658.5380000000005</v>
      </c>
      <c r="AF84" s="178"/>
      <c r="AG84" s="178"/>
      <c r="AH84" s="199"/>
      <c r="AI84" s="199"/>
      <c r="AJ84" s="199"/>
    </row>
    <row r="85" spans="1:36" s="1" customFormat="1" ht="18.95" customHeight="1" x14ac:dyDescent="0.2"/>
    <row r="86" spans="1:36" s="77" customFormat="1" ht="16.5" customHeight="1" x14ac:dyDescent="0.2">
      <c r="A86" s="200" t="s">
        <v>61</v>
      </c>
      <c r="B86" s="200"/>
      <c r="C86" s="200"/>
      <c r="D86" s="200"/>
      <c r="E86" s="200"/>
      <c r="F86" s="200"/>
      <c r="G86" s="200"/>
      <c r="H86" s="200"/>
      <c r="I86" s="200"/>
      <c r="J86" s="200"/>
      <c r="K86" s="200"/>
      <c r="L86" s="200"/>
      <c r="M86" s="200"/>
      <c r="N86" s="200"/>
      <c r="O86" s="200"/>
      <c r="P86" s="200"/>
      <c r="Q86" s="200"/>
      <c r="R86" s="200"/>
      <c r="S86" s="200"/>
      <c r="T86" s="200"/>
      <c r="U86" s="180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  <c r="AF86" s="201"/>
      <c r="AG86" s="201"/>
      <c r="AH86" s="201"/>
      <c r="AI86" s="201"/>
    </row>
  </sheetData>
  <mergeCells count="290">
    <mergeCell ref="A1:AE1"/>
    <mergeCell ref="A2:AE2"/>
    <mergeCell ref="A3:AE3"/>
    <mergeCell ref="A4:AE4"/>
    <mergeCell ref="A5:AE5"/>
    <mergeCell ref="AH5:AJ5"/>
    <mergeCell ref="A6:AE6"/>
    <mergeCell ref="AH6:AJ6"/>
    <mergeCell ref="A7:AE7"/>
    <mergeCell ref="A8:S9"/>
    <mergeCell ref="T8:V9"/>
    <mergeCell ref="W8:W9"/>
    <mergeCell ref="X8:X9"/>
    <mergeCell ref="Y8:AC9"/>
    <mergeCell ref="AD8:AD9"/>
    <mergeCell ref="AE8:AE9"/>
    <mergeCell ref="AH8:AJ9"/>
    <mergeCell ref="A10:S10"/>
    <mergeCell ref="T10:V10"/>
    <mergeCell ref="Y10:AC10"/>
    <mergeCell ref="AH10:AJ10"/>
    <mergeCell ref="A11:S11"/>
    <mergeCell ref="T11:V11"/>
    <mergeCell ref="AH11:AJ11"/>
    <mergeCell ref="A12:S12"/>
    <mergeCell ref="T12:V12"/>
    <mergeCell ref="AH12:AJ12"/>
    <mergeCell ref="A13:S13"/>
    <mergeCell ref="T13:V13"/>
    <mergeCell ref="AH13:AJ13"/>
    <mergeCell ref="A14:S14"/>
    <mergeCell ref="T14:V14"/>
    <mergeCell ref="AA14:AC14"/>
    <mergeCell ref="AH14:AJ14"/>
    <mergeCell ref="A15:S15"/>
    <mergeCell ref="T15:V15"/>
    <mergeCell ref="AA15:AC15"/>
    <mergeCell ref="AH15:AJ15"/>
    <mergeCell ref="A16:S16"/>
    <mergeCell ref="T16:V16"/>
    <mergeCell ref="AA16:AC16"/>
    <mergeCell ref="AH16:AJ16"/>
    <mergeCell ref="A17:S17"/>
    <mergeCell ref="T17:V17"/>
    <mergeCell ref="AA17:AC17"/>
    <mergeCell ref="AH17:AJ17"/>
    <mergeCell ref="A18:S18"/>
    <mergeCell ref="T18:V18"/>
    <mergeCell ref="AA18:AC18"/>
    <mergeCell ref="AH18:AJ18"/>
    <mergeCell ref="A19:S19"/>
    <mergeCell ref="T19:V19"/>
    <mergeCell ref="AA19:AC19"/>
    <mergeCell ref="A20:S20"/>
    <mergeCell ref="T20:V20"/>
    <mergeCell ref="AH20:AJ20"/>
    <mergeCell ref="A21:S21"/>
    <mergeCell ref="T21:V21"/>
    <mergeCell ref="AA21:AC21"/>
    <mergeCell ref="A22:S22"/>
    <mergeCell ref="T22:V22"/>
    <mergeCell ref="AA22:AC22"/>
    <mergeCell ref="AH22:AJ22"/>
    <mergeCell ref="A23:S23"/>
    <mergeCell ref="T23:V23"/>
    <mergeCell ref="AA23:AC23"/>
    <mergeCell ref="AH23:AJ23"/>
    <mergeCell ref="A24:S24"/>
    <mergeCell ref="T24:V24"/>
    <mergeCell ref="AA24:AC24"/>
    <mergeCell ref="AH24:AJ24"/>
    <mergeCell ref="A25:S25"/>
    <mergeCell ref="T25:V25"/>
    <mergeCell ref="AH25:AJ25"/>
    <mergeCell ref="A26:S26"/>
    <mergeCell ref="T26:V26"/>
    <mergeCell ref="AA26:AC26"/>
    <mergeCell ref="A27:S27"/>
    <mergeCell ref="T27:V27"/>
    <mergeCell ref="AA27:AC27"/>
    <mergeCell ref="AH27:AJ27"/>
    <mergeCell ref="A28:S28"/>
    <mergeCell ref="T28:V28"/>
    <mergeCell ref="AA28:AC28"/>
    <mergeCell ref="AH28:AJ28"/>
    <mergeCell ref="A29:S29"/>
    <mergeCell ref="T29:V29"/>
    <mergeCell ref="AA29:AC29"/>
    <mergeCell ref="AH29:AJ29"/>
    <mergeCell ref="A30:S30"/>
    <mergeCell ref="T30:V30"/>
    <mergeCell ref="AA30:AC30"/>
    <mergeCell ref="AH30:AJ30"/>
    <mergeCell ref="A31:S31"/>
    <mergeCell ref="T31:V31"/>
    <mergeCell ref="AA31:AC31"/>
    <mergeCell ref="AH31:AJ31"/>
    <mergeCell ref="A32:S32"/>
    <mergeCell ref="T32:V32"/>
    <mergeCell ref="AA32:AC32"/>
    <mergeCell ref="AH32:AJ32"/>
    <mergeCell ref="A33:S33"/>
    <mergeCell ref="T33:V33"/>
    <mergeCell ref="AA33:AC33"/>
    <mergeCell ref="AH33:AJ33"/>
    <mergeCell ref="A34:S34"/>
    <mergeCell ref="T34:V34"/>
    <mergeCell ref="AA34:AC34"/>
    <mergeCell ref="AH34:AJ34"/>
    <mergeCell ref="A35:S35"/>
    <mergeCell ref="T35:V35"/>
    <mergeCell ref="AA35:AC35"/>
    <mergeCell ref="AH35:AJ35"/>
    <mergeCell ref="A36:S36"/>
    <mergeCell ref="T36:V36"/>
    <mergeCell ref="AA36:AC36"/>
    <mergeCell ref="AH36:AJ36"/>
    <mergeCell ref="A37:S37"/>
    <mergeCell ref="T37:V37"/>
    <mergeCell ref="AA37:AC37"/>
    <mergeCell ref="AH37:AJ37"/>
    <mergeCell ref="A38:S38"/>
    <mergeCell ref="T38:V38"/>
    <mergeCell ref="AA38:AC38"/>
    <mergeCell ref="AH38:AJ38"/>
    <mergeCell ref="A39:S39"/>
    <mergeCell ref="T39:V39"/>
    <mergeCell ref="AA39:AC39"/>
    <mergeCell ref="AH39:AJ39"/>
    <mergeCell ref="A44:S44"/>
    <mergeCell ref="T44:V44"/>
    <mergeCell ref="AA44:AC44"/>
    <mergeCell ref="AH44:AJ44"/>
    <mergeCell ref="A40:S40"/>
    <mergeCell ref="A41:S41"/>
    <mergeCell ref="A43:S43"/>
    <mergeCell ref="T40:V40"/>
    <mergeCell ref="T41:V41"/>
    <mergeCell ref="T43:V43"/>
    <mergeCell ref="AA40:AC40"/>
    <mergeCell ref="AA41:AC41"/>
    <mergeCell ref="AA43:AC43"/>
    <mergeCell ref="A42:S42"/>
    <mergeCell ref="T42:V42"/>
    <mergeCell ref="AA42:AC42"/>
    <mergeCell ref="A45:S45"/>
    <mergeCell ref="T45:V45"/>
    <mergeCell ref="AA45:AC45"/>
    <mergeCell ref="AH45:AJ45"/>
    <mergeCell ref="A46:S46"/>
    <mergeCell ref="T46:V46"/>
    <mergeCell ref="AA46:AC46"/>
    <mergeCell ref="AH46:AJ46"/>
    <mergeCell ref="A47:S47"/>
    <mergeCell ref="T47:V47"/>
    <mergeCell ref="AA47:AC47"/>
    <mergeCell ref="AH47:AJ47"/>
    <mergeCell ref="A48:S48"/>
    <mergeCell ref="T48:V48"/>
    <mergeCell ref="AA48:AC48"/>
    <mergeCell ref="AH48:AJ48"/>
    <mergeCell ref="A49:S49"/>
    <mergeCell ref="T49:V49"/>
    <mergeCell ref="AH49:AJ49"/>
    <mergeCell ref="A50:S50"/>
    <mergeCell ref="T50:V50"/>
    <mergeCell ref="AH50:AJ50"/>
    <mergeCell ref="A51:S51"/>
    <mergeCell ref="T51:V51"/>
    <mergeCell ref="AA51:AC51"/>
    <mergeCell ref="AH51:AJ51"/>
    <mergeCell ref="A52:S52"/>
    <mergeCell ref="T52:V52"/>
    <mergeCell ref="AA52:AC52"/>
    <mergeCell ref="AH52:AJ52"/>
    <mergeCell ref="A53:S53"/>
    <mergeCell ref="T53:V53"/>
    <mergeCell ref="AA53:AC53"/>
    <mergeCell ref="AH53:AJ53"/>
    <mergeCell ref="A54:S54"/>
    <mergeCell ref="T54:V54"/>
    <mergeCell ref="AA54:AC54"/>
    <mergeCell ref="AH54:AJ54"/>
    <mergeCell ref="A55:S55"/>
    <mergeCell ref="T55:V55"/>
    <mergeCell ref="AA55:AC55"/>
    <mergeCell ref="AH55:AJ55"/>
    <mergeCell ref="A56:S56"/>
    <mergeCell ref="T56:V56"/>
    <mergeCell ref="AA56:AC56"/>
    <mergeCell ref="AH56:AJ56"/>
    <mergeCell ref="A57:S57"/>
    <mergeCell ref="T57:V57"/>
    <mergeCell ref="AA57:AC57"/>
    <mergeCell ref="A58:S58"/>
    <mergeCell ref="T58:V58"/>
    <mergeCell ref="AA58:AC58"/>
    <mergeCell ref="AH58:AJ58"/>
    <mergeCell ref="A59:S59"/>
    <mergeCell ref="T59:V59"/>
    <mergeCell ref="AA59:AC59"/>
    <mergeCell ref="AH59:AJ59"/>
    <mergeCell ref="A60:S60"/>
    <mergeCell ref="T60:V60"/>
    <mergeCell ref="AA60:AC60"/>
    <mergeCell ref="AH60:AJ60"/>
    <mergeCell ref="A61:S61"/>
    <mergeCell ref="T61:V61"/>
    <mergeCell ref="AH61:AJ61"/>
    <mergeCell ref="A62:S62"/>
    <mergeCell ref="T62:V62"/>
    <mergeCell ref="AH62:AJ62"/>
    <mergeCell ref="A63:S63"/>
    <mergeCell ref="T63:V63"/>
    <mergeCell ref="AA63:AC63"/>
    <mergeCell ref="AH63:AJ63"/>
    <mergeCell ref="A64:S64"/>
    <mergeCell ref="T64:V64"/>
    <mergeCell ref="AA64:AC64"/>
    <mergeCell ref="AH64:AJ64"/>
    <mergeCell ref="A65:S65"/>
    <mergeCell ref="T65:V65"/>
    <mergeCell ref="AA65:AC65"/>
    <mergeCell ref="AH65:AJ65"/>
    <mergeCell ref="A66:S66"/>
    <mergeCell ref="T66:V66"/>
    <mergeCell ref="AA66:AC66"/>
    <mergeCell ref="AH66:AJ66"/>
    <mergeCell ref="A67:S67"/>
    <mergeCell ref="T67:V67"/>
    <mergeCell ref="AA67:AC67"/>
    <mergeCell ref="AH67:AJ67"/>
    <mergeCell ref="A68:S68"/>
    <mergeCell ref="T68:V68"/>
    <mergeCell ref="AA68:AC68"/>
    <mergeCell ref="AH68:AJ68"/>
    <mergeCell ref="A69:S69"/>
    <mergeCell ref="T69:V69"/>
    <mergeCell ref="AA69:AC69"/>
    <mergeCell ref="A70:S70"/>
    <mergeCell ref="T70:V70"/>
    <mergeCell ref="AA70:AC70"/>
    <mergeCell ref="A71:S71"/>
    <mergeCell ref="T71:V71"/>
    <mergeCell ref="AA71:AC71"/>
    <mergeCell ref="A72:S72"/>
    <mergeCell ref="T72:V72"/>
    <mergeCell ref="AA72:AC72"/>
    <mergeCell ref="A73:S73"/>
    <mergeCell ref="T73:V73"/>
    <mergeCell ref="AA73:AC73"/>
    <mergeCell ref="A74:S74"/>
    <mergeCell ref="T74:V74"/>
    <mergeCell ref="AA74:AC74"/>
    <mergeCell ref="AA79:AC79"/>
    <mergeCell ref="AH79:AJ79"/>
    <mergeCell ref="A80:S80"/>
    <mergeCell ref="T80:V80"/>
    <mergeCell ref="AA80:AC80"/>
    <mergeCell ref="A75:S75"/>
    <mergeCell ref="T75:V75"/>
    <mergeCell ref="AA75:AC75"/>
    <mergeCell ref="AH75:AJ75"/>
    <mergeCell ref="A76:S76"/>
    <mergeCell ref="T76:V76"/>
    <mergeCell ref="AH76:AJ76"/>
    <mergeCell ref="A77:S77"/>
    <mergeCell ref="T77:V77"/>
    <mergeCell ref="AH77:AJ77"/>
    <mergeCell ref="A78:S78"/>
    <mergeCell ref="T78:V78"/>
    <mergeCell ref="AA78:AC78"/>
    <mergeCell ref="AH78:AJ78"/>
    <mergeCell ref="A79:S79"/>
    <mergeCell ref="T79:V79"/>
    <mergeCell ref="AH84:AJ84"/>
    <mergeCell ref="A86:T86"/>
    <mergeCell ref="AF86:AI86"/>
    <mergeCell ref="A81:S81"/>
    <mergeCell ref="T81:V81"/>
    <mergeCell ref="AA81:AC81"/>
    <mergeCell ref="AH81:AJ81"/>
    <mergeCell ref="A82:S82"/>
    <mergeCell ref="T82:V82"/>
    <mergeCell ref="AA82:AC82"/>
    <mergeCell ref="AH82:AJ82"/>
    <mergeCell ref="A83:S83"/>
    <mergeCell ref="T83:V83"/>
    <mergeCell ref="AA83:AC83"/>
    <mergeCell ref="AH83:AJ83"/>
  </mergeCells>
  <pageMargins left="0.74791666666666701" right="0" top="0.39374999999999999" bottom="0.196527777777778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</cp:lastModifiedBy>
  <cp:revision>0</cp:revision>
  <cp:lastPrinted>2018-11-13T10:18:24Z</cp:lastPrinted>
  <dcterms:modified xsi:type="dcterms:W3CDTF">2018-11-13T21:01:26Z</dcterms:modified>
</cp:coreProperties>
</file>